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ykyta.Yatsenko\Desktop\Склад (с. Хриплин)\"/>
    </mc:Choice>
  </mc:AlternateContent>
  <xr:revisionPtr revIDLastSave="0" documentId="13_ncr:1_{5130EFAE-399D-4789-8730-FBF63DBF92BF}" xr6:coauthVersionLast="47" xr6:coauthVersionMax="47" xr10:uidLastSave="{00000000-0000-0000-0000-000000000000}"/>
  <bookViews>
    <workbookView xWindow="-108" yWindow="-108" windowWidth="23256" windowHeight="12456" xr2:uid="{C46A7FDB-AFA3-423F-BBE2-922F5A949F6E}"/>
  </bookViews>
  <sheets>
    <sheet name="обсяг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65" i="1" l="1"/>
  <c r="F430" i="1"/>
  <c r="F433" i="1"/>
  <c r="F435" i="1"/>
  <c r="F437" i="1"/>
  <c r="F439" i="1"/>
  <c r="F444" i="1"/>
  <c r="F446" i="1"/>
  <c r="F448" i="1"/>
  <c r="F453" i="1"/>
  <c r="F455" i="1"/>
  <c r="F460" i="1"/>
  <c r="F428" i="1"/>
  <c r="G427" i="1"/>
  <c r="G429" i="1"/>
  <c r="G431" i="1"/>
  <c r="G432" i="1"/>
  <c r="G434" i="1"/>
  <c r="G436" i="1"/>
  <c r="G438" i="1"/>
  <c r="G440" i="1"/>
  <c r="G441" i="1"/>
  <c r="G442" i="1"/>
  <c r="G443" i="1"/>
  <c r="G445" i="1"/>
  <c r="G447" i="1"/>
  <c r="G449" i="1"/>
  <c r="G450" i="1"/>
  <c r="G451" i="1"/>
  <c r="G452" i="1"/>
  <c r="G454" i="1"/>
  <c r="G456" i="1"/>
  <c r="G457" i="1"/>
  <c r="G458" i="1"/>
  <c r="G459" i="1"/>
  <c r="G461" i="1"/>
  <c r="G462" i="1"/>
  <c r="G463" i="1"/>
  <c r="G464" i="1"/>
  <c r="G426" i="1"/>
  <c r="F425" i="1"/>
  <c r="F377" i="1"/>
  <c r="F386" i="1"/>
  <c r="F395" i="1"/>
  <c r="F404" i="1"/>
  <c r="F414" i="1"/>
  <c r="G370" i="1"/>
  <c r="G371" i="1"/>
  <c r="G372" i="1"/>
  <c r="G373" i="1"/>
  <c r="G374" i="1"/>
  <c r="G375" i="1"/>
  <c r="G376" i="1"/>
  <c r="G378" i="1"/>
  <c r="G379" i="1"/>
  <c r="G380" i="1"/>
  <c r="G381" i="1"/>
  <c r="G382" i="1"/>
  <c r="G383" i="1"/>
  <c r="G384" i="1"/>
  <c r="G385" i="1"/>
  <c r="G387" i="1"/>
  <c r="G388" i="1"/>
  <c r="G389" i="1"/>
  <c r="G390" i="1"/>
  <c r="G391" i="1"/>
  <c r="G392" i="1"/>
  <c r="G393" i="1"/>
  <c r="G394" i="1"/>
  <c r="G396" i="1"/>
  <c r="G397" i="1"/>
  <c r="G398" i="1"/>
  <c r="G399" i="1"/>
  <c r="G400" i="1"/>
  <c r="G401" i="1"/>
  <c r="G402" i="1"/>
  <c r="G403" i="1"/>
  <c r="G405" i="1"/>
  <c r="G406" i="1"/>
  <c r="G407" i="1"/>
  <c r="G408" i="1"/>
  <c r="G409" i="1"/>
  <c r="G410" i="1"/>
  <c r="G411" i="1"/>
  <c r="G412" i="1"/>
  <c r="G413" i="1"/>
  <c r="G415" i="1"/>
  <c r="G416" i="1"/>
  <c r="G417" i="1"/>
  <c r="G418" i="1"/>
  <c r="G419" i="1"/>
  <c r="G420" i="1"/>
  <c r="G421" i="1"/>
  <c r="G422" i="1"/>
  <c r="G423" i="1"/>
  <c r="G369" i="1"/>
  <c r="F368" i="1"/>
  <c r="F364" i="1"/>
  <c r="G366" i="1"/>
  <c r="G350" i="1"/>
  <c r="G351" i="1"/>
  <c r="G353" i="1"/>
  <c r="G354" i="1"/>
  <c r="G355" i="1"/>
  <c r="G356" i="1"/>
  <c r="G357" i="1"/>
  <c r="G358" i="1"/>
  <c r="G359" i="1"/>
  <c r="G360" i="1"/>
  <c r="G361" i="1"/>
  <c r="G362" i="1"/>
  <c r="G363" i="1"/>
  <c r="G365" i="1"/>
  <c r="G349" i="1"/>
  <c r="F352" i="1"/>
  <c r="F348" i="1"/>
  <c r="G342" i="1"/>
  <c r="G344" i="1"/>
  <c r="G345" i="1"/>
  <c r="G346" i="1"/>
  <c r="G340" i="1"/>
  <c r="F343" i="1"/>
  <c r="F341" i="1"/>
  <c r="F339" i="1"/>
  <c r="G335" i="1"/>
  <c r="G336" i="1"/>
  <c r="G337" i="1"/>
  <c r="G334" i="1"/>
  <c r="F333" i="1"/>
  <c r="G327" i="1"/>
  <c r="G329" i="1"/>
  <c r="G330" i="1"/>
  <c r="G331" i="1"/>
  <c r="G325" i="1"/>
  <c r="F328" i="1"/>
  <c r="F326" i="1"/>
  <c r="F324" i="1"/>
  <c r="F300" i="1"/>
  <c r="F301" i="1"/>
  <c r="F302" i="1"/>
  <c r="F303" i="1"/>
  <c r="F304" i="1"/>
  <c r="F305" i="1"/>
  <c r="F299" i="1"/>
  <c r="G266" i="1"/>
  <c r="G267" i="1"/>
  <c r="G268" i="1"/>
  <c r="G270" i="1"/>
  <c r="G271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265" i="1"/>
  <c r="F274" i="1"/>
  <c r="F275" i="1"/>
  <c r="F276" i="1"/>
  <c r="F277" i="1"/>
  <c r="F278" i="1"/>
  <c r="F279" i="1"/>
  <c r="F273" i="1"/>
  <c r="F269" i="1"/>
  <c r="F264" i="1"/>
  <c r="G235" i="1"/>
  <c r="G237" i="1"/>
  <c r="G238" i="1"/>
  <c r="G239" i="1"/>
  <c r="G240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9" i="1"/>
  <c r="G260" i="1"/>
  <c r="G261" i="1"/>
  <c r="G262" i="1"/>
  <c r="G234" i="1"/>
  <c r="F233" i="1"/>
  <c r="F236" i="1"/>
  <c r="F258" i="1"/>
  <c r="F241" i="1"/>
  <c r="F184" i="1"/>
  <c r="F195" i="1"/>
  <c r="F209" i="1"/>
  <c r="F216" i="1"/>
  <c r="F221" i="1"/>
  <c r="F231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5" i="1"/>
  <c r="G186" i="1"/>
  <c r="G187" i="1"/>
  <c r="G188" i="1"/>
  <c r="G189" i="1"/>
  <c r="G190" i="1"/>
  <c r="G191" i="1"/>
  <c r="G192" i="1"/>
  <c r="G193" i="1"/>
  <c r="G194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10" i="1"/>
  <c r="G211" i="1"/>
  <c r="G212" i="1"/>
  <c r="G213" i="1"/>
  <c r="G214" i="1"/>
  <c r="G215" i="1"/>
  <c r="G217" i="1"/>
  <c r="G218" i="1"/>
  <c r="G219" i="1"/>
  <c r="G220" i="1"/>
  <c r="G222" i="1"/>
  <c r="G223" i="1"/>
  <c r="G224" i="1"/>
  <c r="G225" i="1"/>
  <c r="G226" i="1"/>
  <c r="G227" i="1"/>
  <c r="G228" i="1"/>
  <c r="G229" i="1"/>
  <c r="G230" i="1"/>
  <c r="G169" i="1"/>
  <c r="G466" i="1" l="1"/>
  <c r="F168" i="1"/>
  <c r="G19" i="1"/>
  <c r="G20" i="1"/>
  <c r="G21" i="1"/>
  <c r="G22" i="1"/>
  <c r="G26" i="1"/>
  <c r="G27" i="1"/>
  <c r="G28" i="1"/>
  <c r="G29" i="1"/>
  <c r="G31" i="1"/>
  <c r="G33" i="1"/>
  <c r="G35" i="1"/>
  <c r="G36" i="1"/>
  <c r="G37" i="1"/>
  <c r="G38" i="1"/>
  <c r="G39" i="1"/>
  <c r="G41" i="1"/>
  <c r="G43" i="1"/>
  <c r="G45" i="1"/>
  <c r="G47" i="1"/>
  <c r="G48" i="1"/>
  <c r="G49" i="1"/>
  <c r="G50" i="1"/>
  <c r="G51" i="1"/>
  <c r="G53" i="1"/>
  <c r="G55" i="1"/>
  <c r="G57" i="1"/>
  <c r="G59" i="1"/>
  <c r="G60" i="1"/>
  <c r="G61" i="1"/>
  <c r="G62" i="1"/>
  <c r="G63" i="1"/>
  <c r="G65" i="1"/>
  <c r="G67" i="1"/>
  <c r="G69" i="1"/>
  <c r="G71" i="1"/>
  <c r="G72" i="1"/>
  <c r="G73" i="1"/>
  <c r="G74" i="1"/>
  <c r="G76" i="1"/>
  <c r="G78" i="1"/>
  <c r="G80" i="1"/>
  <c r="G82" i="1"/>
  <c r="G83" i="1"/>
  <c r="G84" i="1"/>
  <c r="G86" i="1"/>
  <c r="G88" i="1"/>
  <c r="G90" i="1"/>
  <c r="G91" i="1"/>
  <c r="G92" i="1"/>
  <c r="G94" i="1"/>
  <c r="G96" i="1"/>
  <c r="G98" i="1"/>
  <c r="G99" i="1"/>
  <c r="G100" i="1"/>
  <c r="G102" i="1"/>
  <c r="G104" i="1"/>
  <c r="G106" i="1"/>
  <c r="G107" i="1"/>
  <c r="G108" i="1"/>
  <c r="G110" i="1"/>
  <c r="G112" i="1"/>
  <c r="G114" i="1"/>
  <c r="G115" i="1"/>
  <c r="G116" i="1"/>
  <c r="G118" i="1"/>
  <c r="G120" i="1"/>
  <c r="G122" i="1"/>
  <c r="G123" i="1"/>
  <c r="G124" i="1"/>
  <c r="G126" i="1"/>
  <c r="G128" i="1"/>
  <c r="G130" i="1"/>
  <c r="G131" i="1"/>
  <c r="G132" i="1"/>
  <c r="G134" i="1"/>
  <c r="G136" i="1"/>
  <c r="G138" i="1"/>
  <c r="G139" i="1"/>
  <c r="G140" i="1"/>
  <c r="G141" i="1"/>
  <c r="G143" i="1"/>
  <c r="G145" i="1"/>
  <c r="G148" i="1"/>
  <c r="G149" i="1"/>
  <c r="G151" i="1"/>
  <c r="G153" i="1"/>
  <c r="G158" i="1"/>
  <c r="G160" i="1"/>
  <c r="G162" i="1"/>
  <c r="G163" i="1"/>
  <c r="G165" i="1"/>
  <c r="G166" i="1"/>
  <c r="G18" i="1"/>
  <c r="F23" i="1"/>
  <c r="F24" i="1"/>
  <c r="F25" i="1"/>
  <c r="F30" i="1"/>
  <c r="F32" i="1"/>
  <c r="F34" i="1"/>
  <c r="F40" i="1"/>
  <c r="F42" i="1"/>
  <c r="F44" i="1"/>
  <c r="F46" i="1"/>
  <c r="F52" i="1"/>
  <c r="F54" i="1"/>
  <c r="F56" i="1"/>
  <c r="F58" i="1"/>
  <c r="F64" i="1"/>
  <c r="F66" i="1"/>
  <c r="F68" i="1"/>
  <c r="F70" i="1"/>
  <c r="F75" i="1"/>
  <c r="F77" i="1"/>
  <c r="F79" i="1"/>
  <c r="F81" i="1"/>
  <c r="F85" i="1"/>
  <c r="F87" i="1"/>
  <c r="F89" i="1"/>
  <c r="F93" i="1"/>
  <c r="F95" i="1"/>
  <c r="F97" i="1"/>
  <c r="F101" i="1"/>
  <c r="F103" i="1"/>
  <c r="F105" i="1"/>
  <c r="F109" i="1"/>
  <c r="F111" i="1"/>
  <c r="F113" i="1"/>
  <c r="F117" i="1"/>
  <c r="F119" i="1"/>
  <c r="F121" i="1"/>
  <c r="F125" i="1"/>
  <c r="F127" i="1"/>
  <c r="F129" i="1"/>
  <c r="F133" i="1"/>
  <c r="F135" i="1"/>
  <c r="F137" i="1"/>
  <c r="F142" i="1"/>
  <c r="F144" i="1"/>
  <c r="F147" i="1"/>
  <c r="F150" i="1"/>
  <c r="F152" i="1"/>
  <c r="F154" i="1"/>
  <c r="F155" i="1"/>
  <c r="F157" i="1"/>
  <c r="F159" i="1"/>
  <c r="F161" i="1"/>
  <c r="F164" i="1"/>
  <c r="F17" i="1"/>
  <c r="G15" i="1"/>
  <c r="F4" i="1" l="1"/>
  <c r="F5" i="1"/>
  <c r="F6" i="1"/>
  <c r="F7" i="1"/>
  <c r="F8" i="1"/>
  <c r="F9" i="1"/>
  <c r="F10" i="1"/>
  <c r="F11" i="1"/>
  <c r="F12" i="1"/>
  <c r="F13" i="1"/>
  <c r="F14" i="1"/>
  <c r="F467" i="1" l="1"/>
  <c r="F468" i="1" l="1"/>
  <c r="F469" i="1" l="1"/>
  <c r="F471" i="1" s="1"/>
  <c r="F472" i="1" s="1"/>
  <c r="G474" i="1" s="1"/>
</calcChain>
</file>

<file path=xl/sharedStrings.xml><?xml version="1.0" encoding="utf-8"?>
<sst xmlns="http://schemas.openxmlformats.org/spreadsheetml/2006/main" count="939" uniqueCount="294">
  <si>
    <t>№ п/п</t>
  </si>
  <si>
    <t>Найменування</t>
  </si>
  <si>
    <t>Од.вим.</t>
  </si>
  <si>
    <t>Кількість</t>
  </si>
  <si>
    <t>Варітсь за од. роботи і матеріал, грн</t>
  </si>
  <si>
    <t>Сума робіт, грн</t>
  </si>
  <si>
    <t>Сума матеріалів, грн</t>
  </si>
  <si>
    <t>Земляні роботи</t>
  </si>
  <si>
    <t>Розробка ґрунту в котловані екскаваторами місткістю ковша 0,5 м3 з навантаженням на автомобілі-самоскиди, група ґрунтів 2.</t>
  </si>
  <si>
    <t>м³</t>
  </si>
  <si>
    <t>Планування площ зі зрізуванням нерівностей, ручним способом</t>
  </si>
  <si>
    <t>м²</t>
  </si>
  <si>
    <t>Перевезення грунту в тимчасовий відвал на відстань до 10 км, група грунтів 2</t>
  </si>
  <si>
    <t>Робота на відвалі, група грунтів 2</t>
  </si>
  <si>
    <t xml:space="preserve">Ущільнення ґрунту, пневматичними трамбівками, основи під фундаменти щебнем
фр. 20-40 товщиною 200 мм.(група ґрунтів 2) </t>
  </si>
  <si>
    <t>Зворотня засипка котловану</t>
  </si>
  <si>
    <t xml:space="preserve">Розробка ґрунту в котловані екскаваторами місткістю ковша 0,5 м3 з навантаженням на автомобілі-самоскиди, група ґрунтів 2. </t>
  </si>
  <si>
    <t>Перевезення грунту з тимчасового відвалу на відстань до 10 км, група грунтів 2</t>
  </si>
  <si>
    <t>Засипка траншей та котлованів бульдозером потужністю 79 кВт з переміщенням грунту до 5м, група грунтів 2</t>
  </si>
  <si>
    <t>Ущільнення грунту пневматичними трамбівками, група грунтів 2</t>
  </si>
  <si>
    <t>Улаштування трамбованої щебеневої підготовки, фр.щебню 20-40мм, висотою 200мм</t>
  </si>
  <si>
    <t>Щебінь фр.20-40</t>
  </si>
  <si>
    <t>Фундамент</t>
  </si>
  <si>
    <t>Влаштування буроін'єкційних паль ∅400 мм, довжиною L=5,0 (135 шт)</t>
  </si>
  <si>
    <t>м.п.</t>
  </si>
  <si>
    <t>∅6 А240С ДСТУ 3760-2019 L=1360</t>
  </si>
  <si>
    <t>т</t>
  </si>
  <si>
    <t>Смуга 30x5 ДСТУ 4747-2007 / С245 ДСТУ 8539:2015 L=300</t>
  </si>
  <si>
    <t>Смуга 30x5 ДСТУ 4747-2007 / С245 ДСТУ 8539:2015 L=1000</t>
  </si>
  <si>
    <t>∅16 А500С ДСТУ 3760-2019 L=5600</t>
  </si>
  <si>
    <t>Бетон кл. C20/25, W6, F100</t>
  </si>
  <si>
    <t>Виготовлення арматурних каркасів</t>
  </si>
  <si>
    <t>Перебазування бурової установки</t>
  </si>
  <si>
    <t>комп.</t>
  </si>
  <si>
    <t>Фундамент стрічковий Фсм-1 (2 шт)</t>
  </si>
  <si>
    <t xml:space="preserve">∅14 А500С </t>
  </si>
  <si>
    <t xml:space="preserve">∅6 А240С </t>
  </si>
  <si>
    <t xml:space="preserve"> Болт 1.1.M24x800ВСт3кп2-И</t>
  </si>
  <si>
    <t>шт</t>
  </si>
  <si>
    <t>Бетон кл. C20/25, W4, F75</t>
  </si>
  <si>
    <t>Влаштування бетонної підготовки під фундамент стрічковий Фсм-1 С8/10 H-100мм</t>
  </si>
  <si>
    <t>Бетон кл. C8/10</t>
  </si>
  <si>
    <t>Влаштування горизонтальна гідроізоляція бетонної підготовки ц.п. розчином 1:2</t>
  </si>
  <si>
    <t>Гідроізоляція цементно-піщана, 25кг</t>
  </si>
  <si>
    <t>Фундамент стрічковий Фсм-2 (2шт)</t>
  </si>
  <si>
    <t xml:space="preserve">∅8 А500С </t>
  </si>
  <si>
    <t>Влаштування вертикальної гідроізоляція бітумної мастикою в 2 шари</t>
  </si>
  <si>
    <t>Бітумна мастика, 18кг</t>
  </si>
  <si>
    <t>Фундамент стрічковий Фсм-3 (2 шт)</t>
  </si>
  <si>
    <t>Фундамент монолітний (Фм-1 6шт, Фм-2 12шт, Фм-3 10шт, Фм-4 5шт)</t>
  </si>
  <si>
    <t xml:space="preserve"> Швeлep 16У ДСТУ 3436-96 / С235 ДСТУ 8539:2015</t>
  </si>
  <si>
    <t>Фундамент монолітний (Фм-5 4шт, Фм-6 11шт)</t>
  </si>
  <si>
    <t>Фундаментна балка Бфм-1 (225х1050h)</t>
  </si>
  <si>
    <t xml:space="preserve">∅12 А500С </t>
  </si>
  <si>
    <t>Бетон кл. C20/25, W4, F100</t>
  </si>
  <si>
    <t>Фундаментна балка Бфм-2 (225х900h)</t>
  </si>
  <si>
    <t>Влаштування бетонної підготовки під фундамент стрічковий Фсм-1 H-100мм</t>
  </si>
  <si>
    <t>Фундаментна балка Бфм-1.1 (225х5800х1050h)</t>
  </si>
  <si>
    <t>Фундаментна балка Бфм-1.2 (225х6000х1050h)</t>
  </si>
  <si>
    <t>Влаштування бетонної підготовки під фундаментну балку H-100мм</t>
  </si>
  <si>
    <t>Фундаментна балка Бфм-1.3 (225х5225х1050h)</t>
  </si>
  <si>
    <t>Фундаментна балка Бфм-1.4 (225х5225х1050h)</t>
  </si>
  <si>
    <t>Фундаментна балка Бфм-1.5 (225х5350х1050h)</t>
  </si>
  <si>
    <t>Фундамент під підйомний стіл Фпс-1</t>
  </si>
  <si>
    <t>Виріб закладний МН 552</t>
  </si>
  <si>
    <t>Плита підлоги на відмітці 0,000</t>
  </si>
  <si>
    <t>перекриття Пм-1</t>
  </si>
  <si>
    <t>Влаштування плити підлоги</t>
  </si>
  <si>
    <t xml:space="preserve">∅10 А500С </t>
  </si>
  <si>
    <t>Влаштування теплоізоляції пінополістиролом 20мм стику підлоги та фундаментної балки</t>
  </si>
  <si>
    <t>Пінополістирол t=20 мм</t>
  </si>
  <si>
    <t xml:space="preserve">Горизонтальна гідроізоляція </t>
  </si>
  <si>
    <t>Улаштування промислової підлоги з покриттям топінгом</t>
  </si>
  <si>
    <t>Влаштування температурно-усадкових швів</t>
  </si>
  <si>
    <t>Влаштування ганків та пандуса</t>
  </si>
  <si>
    <t>Влаштування бетонної підготовки під пандус</t>
  </si>
  <si>
    <t>Влаштування пандус Пд1 (1шт)</t>
  </si>
  <si>
    <t>Влаштування ганків Г1 (3шт)</t>
  </si>
  <si>
    <t>Колони</t>
  </si>
  <si>
    <t>Монтаж металевих колон К1 (27 шт), К1.1 (6шт), К2(4шт)</t>
  </si>
  <si>
    <t>тн</t>
  </si>
  <si>
    <t>Двутавтр 40 С255</t>
  </si>
  <si>
    <t>Швелер20</t>
  </si>
  <si>
    <t>Кутник 140х10</t>
  </si>
  <si>
    <t>Кутник 100х8</t>
  </si>
  <si>
    <t>Кутник 50х5</t>
  </si>
  <si>
    <t>Профіль сталевий гнутий зварний квадратний 160х5</t>
  </si>
  <si>
    <t>Лист t25 С245</t>
  </si>
  <si>
    <t>Лист t20 С245</t>
  </si>
  <si>
    <t>Лист t10 С245</t>
  </si>
  <si>
    <t>Лист t8 С245</t>
  </si>
  <si>
    <t>Лист t25 С255</t>
  </si>
  <si>
    <t>Лист t20 С255</t>
  </si>
  <si>
    <t xml:space="preserve">Шайба t25 80х80 </t>
  </si>
  <si>
    <t>Анкерні болти М24</t>
  </si>
  <si>
    <t>Цементно-піщанний розчин</t>
  </si>
  <si>
    <t>м3</t>
  </si>
  <si>
    <t>Монтаж металевих балок (Б1 13 шт), Б2( 24 шт), Б3 (13 шт)</t>
  </si>
  <si>
    <t>Двутавтр 27 С245</t>
  </si>
  <si>
    <t>Двутавтр 20 С245</t>
  </si>
  <si>
    <t>Швелер 27</t>
  </si>
  <si>
    <t>Швелер 16</t>
  </si>
  <si>
    <t>Кутник 75х6</t>
  </si>
  <si>
    <t>Профіль сталевий гнутий зварний квадратний 100х4</t>
  </si>
  <si>
    <t>Лист t6 С245</t>
  </si>
  <si>
    <t>Монтаж металевих ферм</t>
  </si>
  <si>
    <t>Кутник 75х8</t>
  </si>
  <si>
    <t>Профіль сталевий гнутий зварний квадратний 100х4 С245</t>
  </si>
  <si>
    <t>Профіль сталевий гнутий зварний квадратний 80х4 С245</t>
  </si>
  <si>
    <t>Профіль сталевий гнутий зварний квадратний 160х5 С255</t>
  </si>
  <si>
    <t>Профіль сталевий гнутий зварний квадратний 120х6 С255</t>
  </si>
  <si>
    <t>Профіль сталевий гнутий зварний квадратний 100х76 С255</t>
  </si>
  <si>
    <t>Профіль сталевий гнутий зварний квадратний 80х6 С255</t>
  </si>
  <si>
    <t>Лист t10 С255</t>
  </si>
  <si>
    <t>Лист t8 С255</t>
  </si>
  <si>
    <t>Лист t6 С255</t>
  </si>
  <si>
    <t>Монтаж металевих звязків</t>
  </si>
  <si>
    <t>Профіль сталевий гнутий зварний квадратний 160х5 С245</t>
  </si>
  <si>
    <t>Профіль сталевий гнутий зварний квадратний100х4 С245</t>
  </si>
  <si>
    <t>Монтаж металевих прогонів</t>
  </si>
  <si>
    <t>Швелер 18</t>
  </si>
  <si>
    <t>Монтаж металевих сходів</t>
  </si>
  <si>
    <t>Швелер 10</t>
  </si>
  <si>
    <t>Профіль сталевий гнутий зварний квадратний 120х4 С245</t>
  </si>
  <si>
    <t>Профіль сталевий гнутий зварний квадратний 60х4 С245</t>
  </si>
  <si>
    <t>Профіль сталевий гнутий зварний квадратний 40х3 С245</t>
  </si>
  <si>
    <t>Виготовлення та монтаж металевого огородження антресолі та сходів</t>
  </si>
  <si>
    <t>Фасад</t>
  </si>
  <si>
    <t>Монтаж  стінового огородження  навісу</t>
  </si>
  <si>
    <t>м2</t>
  </si>
  <si>
    <t>Профільований лист ПС-20-0,45-1150/1100 з двостороннім полімерним покриттям</t>
  </si>
  <si>
    <t>Монтаж  сендвіч- панелей на фасад</t>
  </si>
  <si>
    <t>Сендвіч-панелі</t>
  </si>
  <si>
    <t>1033,4</t>
  </si>
  <si>
    <t>Самонарізний шуруп по металу 5,5×135 мм зі свердлом</t>
  </si>
  <si>
    <t>Шайба Ø19 мм з EPDM-ущільнювачем</t>
  </si>
  <si>
    <t>Термопрокладка (поліетиленова або ПВХ) під місце кріплення.</t>
  </si>
  <si>
    <t>Монтаж фасонних елементів</t>
  </si>
  <si>
    <t>мп</t>
  </si>
  <si>
    <t>З'єднувальний фасонний елемент – декоративна накладка</t>
  </si>
  <si>
    <t>Фасонний елемент цоколя</t>
  </si>
  <si>
    <t>Фасонний елемент відкосу воріт</t>
  </si>
  <si>
    <t>Зовнішній фасонний елемент верхнього відкосу вікна</t>
  </si>
  <si>
    <t>Зовнішній фасонний елемент нижнього відкосу вікна</t>
  </si>
  <si>
    <t>Внутрішній фасонний елемент верхнього відкосу вікна</t>
  </si>
  <si>
    <t>Внутрішній фасонний елемент нижнього відкосу вікна</t>
  </si>
  <si>
    <t>Фасонний елемент фронтону покрівлі</t>
  </si>
  <si>
    <t>Фасонний елемент – декоративний кутник ззовні споруди</t>
  </si>
  <si>
    <t>Фасонний елемент – направляюча планка</t>
  </si>
  <si>
    <t>Фасонний елемент карнизу покрівлі</t>
  </si>
  <si>
    <t>Фасонний елемент – кутник 50×50 (ззовні споруди)</t>
  </si>
  <si>
    <t>Фасонний елемент – кутник 50×50 (всередині споруди)</t>
  </si>
  <si>
    <t>Фасонний елемент – зовнішній кут</t>
  </si>
  <si>
    <t>Фасонний елемент – коник</t>
  </si>
  <si>
    <t>Фасонний елемент – внутрішня декоративна накладка</t>
  </si>
  <si>
    <t>Монтаж  перегородок з сендві панелей</t>
  </si>
  <si>
    <t>Протипожежна сендвіч-панель товщ.150 мм з наповненням з базальтової (кам'яної) мінеральної вати підвищеної щільності</t>
  </si>
  <si>
    <t>Покрівля</t>
  </si>
  <si>
    <t>Влаштування покрівлі з профлиста над навісом</t>
  </si>
  <si>
    <t>Профлист ПК-35-0,5-1130/1090 з двустороннім полімерним покриттям</t>
  </si>
  <si>
    <t>Влаштування покрівлі з сендвіч панелей над основною частиною</t>
  </si>
  <si>
    <t>Покрівельна сендвіч-панель з наповнювачем мінеральна вата, товщ.150мм;</t>
  </si>
  <si>
    <t>Влаштування водостічної системи ряд "А" ,"В"</t>
  </si>
  <si>
    <t>Монтаж металевої водостічної ринви</t>
  </si>
  <si>
    <t>Монтаж металевої водостічної труби</t>
  </si>
  <si>
    <t>Монтаж заглушок</t>
  </si>
  <si>
    <t>Монтаж лійок</t>
  </si>
  <si>
    <t>Монтаж колін</t>
  </si>
  <si>
    <t>Монтаж з'єднувача ринви</t>
  </si>
  <si>
    <t>Монтаж систем обігріву</t>
  </si>
  <si>
    <t>Труба L-3м (Struga 100)</t>
  </si>
  <si>
    <t>Ринва L-4м/п (Struga 150)</t>
  </si>
  <si>
    <t>Заглушка ринви компл. L+R (Struga 150)</t>
  </si>
  <si>
    <t>Лійка (Struga 150/100)</t>
  </si>
  <si>
    <t xml:space="preserve">Коліно (Struga 100) </t>
  </si>
  <si>
    <t>З'єднання ринви (Struga 150)</t>
  </si>
  <si>
    <t>Гак до лицевої дошки (Struga 150)</t>
  </si>
  <si>
    <t>Прикручувальний гвинт труби (Struga 100)</t>
  </si>
  <si>
    <t>Захисна сітка на лійку</t>
  </si>
  <si>
    <t>Герметик</t>
  </si>
  <si>
    <t>Двожильний гріющщий кабель CTAVC-30 м 519м 15570 Вт Comfort Heat Німеччина</t>
  </si>
  <si>
    <t>м.п</t>
  </si>
  <si>
    <t>Монтажна стрічка крок кріплень 25 мм, 20м/пак.</t>
  </si>
  <si>
    <t>пак.</t>
  </si>
  <si>
    <t xml:space="preserve">Трос (6х7) в ПВХ оболонці, DIN 3055, оцинкований, 5 мм </t>
  </si>
  <si>
    <t>Зажим для троса, DIN 741, оцинкований, 5 мм</t>
  </si>
  <si>
    <t>FC/GT/V Кріплення металеве 50мм на трос. 20 шт/упак</t>
  </si>
  <si>
    <t>Ремонтний набір для нагр. Кабеля (можно заменить коробкой IP55)</t>
  </si>
  <si>
    <t>Метеостанція: терморегулятор 850III+IP24B, датчик вологості</t>
  </si>
  <si>
    <t>Управління: шафа, вводний автомат, диф.автомат АВВ Німеччина</t>
  </si>
  <si>
    <t>Влаштування водостічної системи навіс (Вісь "Г")</t>
  </si>
  <si>
    <t>Труба L-3м (Struga 90)</t>
  </si>
  <si>
    <t>Ринва L-4м/п (Struga 125)</t>
  </si>
  <si>
    <t>Заглушка ринви компл. L+R (Struga 125)</t>
  </si>
  <si>
    <t>Лійка (Struga 125/90)</t>
  </si>
  <si>
    <t xml:space="preserve">Коліно (Struga 90) </t>
  </si>
  <si>
    <t>З'єднання ринви (Struga 125)</t>
  </si>
  <si>
    <t>Гак до лицевої дошки (Struga 125)</t>
  </si>
  <si>
    <t>Прикручувальний гвинт труби (Struga 90)</t>
  </si>
  <si>
    <t>Двожильний гріющщий кабель CTAVC-30 221м 6630Вт ComfortHeat Німеччина</t>
  </si>
  <si>
    <t>Управління</t>
  </si>
  <si>
    <t>Влаштування цоколю</t>
  </si>
  <si>
    <t xml:space="preserve">Влаштування гідроізоляції цоколю </t>
  </si>
  <si>
    <t xml:space="preserve">Влаштування теплоізоляції цоколю </t>
  </si>
  <si>
    <t xml:space="preserve"> екструдований пінополістирол (XPS) 50мм</t>
  </si>
  <si>
    <t>Опороядження цоколя  керамогранітною плиткою</t>
  </si>
  <si>
    <t>Плитка</t>
  </si>
  <si>
    <t>Клей для плитки</t>
  </si>
  <si>
    <t>кг</t>
  </si>
  <si>
    <t xml:space="preserve">Сканмікс Грунт Standart </t>
  </si>
  <si>
    <t>л</t>
  </si>
  <si>
    <t>Монолітне перекриття Пм-1 на відм.+3,000</t>
  </si>
  <si>
    <t>Влаштування монол. перекриття</t>
  </si>
  <si>
    <t>Бетон кл. C20/25</t>
  </si>
  <si>
    <t>Профільваний настил ПН75-0,8</t>
  </si>
  <si>
    <t>Прорізи</t>
  </si>
  <si>
    <t>Монтаж вікон</t>
  </si>
  <si>
    <t>ВК-1 1450х950.  Віконний блок з ПВХ-профілю з двокамерним енергозберігаючим склопакетом, з поворотно-відкидними стулками для провітрювання.Опір теплопередачі R=0,75 м2*К/Вт</t>
  </si>
  <si>
    <t>ВК-2 800х5200. Віконний блок стрічкового типу з ПВХ-профілю з двокамерним енергозберігаючим склопакетом, глухого типу. Опір теплопередачі R=0,75 м2*К/Вт</t>
  </si>
  <si>
    <t>ВК-3 1000х1500. Віконний блок з ПВХ-профілю з однокамерним склопакетом,глухого типу</t>
  </si>
  <si>
    <t>Монтаж дверей</t>
  </si>
  <si>
    <t>Д1</t>
  </si>
  <si>
    <t>Д2</t>
  </si>
  <si>
    <t>Д3</t>
  </si>
  <si>
    <t>Д4</t>
  </si>
  <si>
    <t>Д5</t>
  </si>
  <si>
    <t>Д6</t>
  </si>
  <si>
    <t>Д7</t>
  </si>
  <si>
    <t>Д8</t>
  </si>
  <si>
    <t>Д9</t>
  </si>
  <si>
    <t>Д10</t>
  </si>
  <si>
    <t>Д11</t>
  </si>
  <si>
    <t>Монтаж воріт</t>
  </si>
  <si>
    <t>Вр1</t>
  </si>
  <si>
    <t>Вр2</t>
  </si>
  <si>
    <t>Влаштування ГК</t>
  </si>
  <si>
    <t>Влаштування перегородки по метал.каркасу товщ.150 мм з вогнестійкого ГКЛO δ=12,5мм в 2 шари з обох боків, із плитами з негорючої (НГ) базальтової мін.вати щільністю не менше 40 кг/м³</t>
  </si>
  <si>
    <t>Гіпсокартон ГКЛ вогнестійкий 12,5 мм</t>
  </si>
  <si>
    <t>Мінеральна вата базальтова 40 кг/м³150 мм</t>
  </si>
  <si>
    <t>Профіль CW-100</t>
  </si>
  <si>
    <t>Профіль UW-100</t>
  </si>
  <si>
    <t>Стрічка ущільнювальна</t>
  </si>
  <si>
    <t>Саморізи TN 35</t>
  </si>
  <si>
    <t>Дюбель-цвях 6×40</t>
  </si>
  <si>
    <t>Стрічка армувальна для швів</t>
  </si>
  <si>
    <t>Влаштування перегородок на метал.каркасі товщ.125 з ГКЛ в 1 шар, з заповненням мін.ватою</t>
  </si>
  <si>
    <t>Гіпсокартон ГКЛ 12,5 мм</t>
  </si>
  <si>
    <t>Мінеральна вата базальтова 40 кг/м³100 мм</t>
  </si>
  <si>
    <t>Саморізи TN 25</t>
  </si>
  <si>
    <t>Влаштування перегородки по метал.каркасу товщ.150 мм з вологостійкого ГКЛO δ=12,5мм в 2 шари з обох боків,  заповненням мін.ватою</t>
  </si>
  <si>
    <t>Гіпсокартон ГКЛ вологостійкий 12,5 мм</t>
  </si>
  <si>
    <t xml:space="preserve"> Влаштування пристінна конструкція по металевому каркасу товщ.75 мм з вологостійкого ГКЛ в 2 шари  δ=12,5 мм з боку приміщення, із заповненням мін.ватою</t>
  </si>
  <si>
    <t>Мінеральна вата базальтова 40 кг/м³75мм</t>
  </si>
  <si>
    <t>Влаштування підвісної стеля з вогнестійкого ГКЛ δ=12,5 мм у 2 шари</t>
  </si>
  <si>
    <t>Профіль  CD-60</t>
  </si>
  <si>
    <t>Профіль UD-27</t>
  </si>
  <si>
    <t>Прямі підвіси</t>
  </si>
  <si>
    <t>З'єднувачі</t>
  </si>
  <si>
    <t>Подовжувачі профілю</t>
  </si>
  <si>
    <t>Влаштування підвісної стеля з ГКЛ δ=12,5 мм у 1 шар</t>
  </si>
  <si>
    <t>Оздоблювальні роботи</t>
  </si>
  <si>
    <t>Шпаклювання швів з грунтуванням ГКЛ</t>
  </si>
  <si>
    <t>Шпаклівка</t>
  </si>
  <si>
    <t>Грунтівка</t>
  </si>
  <si>
    <t>Фарбування стелі ГКЛ</t>
  </si>
  <si>
    <t>Фарба</t>
  </si>
  <si>
    <t>Шпаклювання стін ГКЛ з грунтуванням</t>
  </si>
  <si>
    <t>Фарбування стін ГКЛ</t>
  </si>
  <si>
    <t>Грунтування стін ГКЛ в 2 шари</t>
  </si>
  <si>
    <t>Влаштування обмазувальної гідроізоляції</t>
  </si>
  <si>
    <t>Ceresit CR66</t>
  </si>
  <si>
    <t>Опорядження стін плиткою</t>
  </si>
  <si>
    <t>Цементно-піщаний розчин М150 для заповнення швів</t>
  </si>
  <si>
    <t>Влаштування стяжки цементно-перлітовий розчин М150 -30мм</t>
  </si>
  <si>
    <t>Стяжка для підлоги Ceresit Стяжка 25 кг</t>
  </si>
  <si>
    <t>Влаштування обмазочної гідроізоляції Ceresit CR66 у 2 шари із заходом на стіни 300 мм</t>
  </si>
  <si>
    <t>Опорядження підлоги плиткою</t>
  </si>
  <si>
    <t>Разом роботи, грн</t>
  </si>
  <si>
    <t>Разом матеріали, грн</t>
  </si>
  <si>
    <t>ВСЬОГО прямі витрати,  грн</t>
  </si>
  <si>
    <t>Загально-виробничі витрати, грн</t>
  </si>
  <si>
    <t>Загально-виробничі витрати</t>
  </si>
  <si>
    <t>Адміністративні витрати, грн</t>
  </si>
  <si>
    <t>Адміністративні витрати</t>
  </si>
  <si>
    <t>Прибуток, грн</t>
  </si>
  <si>
    <t>Прибуток</t>
  </si>
  <si>
    <t>ВСЬОГО по Кошторису, грн</t>
  </si>
  <si>
    <t>м.кв</t>
  </si>
  <si>
    <t>курс 44,85</t>
  </si>
  <si>
    <t>ПОДАТКИ %</t>
  </si>
  <si>
    <r>
      <t xml:space="preserve">саморізи </t>
    </r>
    <r>
      <rPr>
        <b/>
        <i/>
        <sz val="11"/>
        <color rgb="FFFF0000"/>
        <rFont val="Aptos Narrow"/>
        <family val="2"/>
        <charset val="204"/>
        <scheme val="minor"/>
      </rPr>
      <t>5,5×25</t>
    </r>
  </si>
  <si>
    <t>ТЕРМІН ВИКОНАННЯ РОБІТ - МІСЯЦІВ</t>
  </si>
  <si>
    <t xml:space="preserve">УМОВИ ОПЛАТИ - </t>
  </si>
  <si>
    <t>Проект:"Будівництво складу в  Івано-Франківська обл."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</si>
</sst>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0"/>
    <numFmt numFmtId="165" formatCode="#,##0.000"/>
    <numFmt numFmtId="166" formatCode="#,##0.0"/>
    <numFmt numFmtId="167" formatCode="[$$-C09]#,##0.00;\-[$$-C09]#,##0.00"/>
  </numFmts>
  <fonts count="13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Aptos Narrow"/>
      <family val="2"/>
      <charset val="1"/>
    </font>
    <font>
      <sz val="16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1"/>
      <color rgb="FFFF0000"/>
      <name val="Aptos Narrow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right" wrapText="1"/>
    </xf>
    <xf numFmtId="0" fontId="4" fillId="0" borderId="6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6" xfId="1" applyFont="1" applyFill="1" applyBorder="1" applyAlignment="1">
      <alignment horizontal="center"/>
    </xf>
    <xf numFmtId="0" fontId="2" fillId="0" borderId="8" xfId="0" applyFont="1" applyBorder="1" applyAlignment="1">
      <alignment horizontal="right" wrapText="1"/>
    </xf>
    <xf numFmtId="0" fontId="6" fillId="0" borderId="9" xfId="0" applyFont="1" applyBorder="1"/>
    <xf numFmtId="0" fontId="2" fillId="0" borderId="10" xfId="0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43" fontId="4" fillId="0" borderId="6" xfId="1" applyFont="1" applyFill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11" xfId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43" fontId="2" fillId="0" borderId="8" xfId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3" fontId="2" fillId="0" borderId="8" xfId="1" applyFont="1" applyFill="1" applyBorder="1" applyAlignment="1">
      <alignment horizontal="center"/>
    </xf>
    <xf numFmtId="43" fontId="4" fillId="0" borderId="8" xfId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2" fillId="0" borderId="15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43" fontId="2" fillId="0" borderId="16" xfId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43" fontId="4" fillId="0" borderId="6" xfId="1" applyFont="1" applyFill="1" applyBorder="1" applyAlignment="1">
      <alignment horizontal="center" vertical="center"/>
    </xf>
    <xf numFmtId="43" fontId="4" fillId="3" borderId="6" xfId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43" fontId="2" fillId="0" borderId="6" xfId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43" fontId="4" fillId="0" borderId="8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 wrapText="1"/>
    </xf>
    <xf numFmtId="43" fontId="4" fillId="0" borderId="6" xfId="1" applyFont="1" applyFill="1" applyBorder="1" applyAlignment="1">
      <alignment horizontal="center" vertical="center" wrapText="1"/>
    </xf>
    <xf numFmtId="43" fontId="2" fillId="0" borderId="14" xfId="1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43" fontId="2" fillId="0" borderId="14" xfId="1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43" fontId="2" fillId="3" borderId="8" xfId="1" applyFont="1" applyFill="1" applyBorder="1" applyAlignment="1">
      <alignment horizontal="center"/>
    </xf>
    <xf numFmtId="43" fontId="4" fillId="0" borderId="20" xfId="1" applyFont="1" applyFill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4" fontId="4" fillId="0" borderId="22" xfId="0" applyNumberFormat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4" fillId="0" borderId="22" xfId="1" applyFont="1" applyBorder="1" applyAlignment="1">
      <alignment horizontal="center"/>
    </xf>
    <xf numFmtId="0" fontId="7" fillId="0" borderId="0" xfId="0" applyFont="1"/>
    <xf numFmtId="0" fontId="4" fillId="0" borderId="2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4" fontId="4" fillId="0" borderId="24" xfId="0" applyNumberFormat="1" applyFont="1" applyBorder="1" applyAlignment="1">
      <alignment horizontal="center"/>
    </xf>
    <xf numFmtId="43" fontId="4" fillId="0" borderId="23" xfId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3" fontId="8" fillId="4" borderId="23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4" fontId="4" fillId="0" borderId="0" xfId="0" applyNumberFormat="1" applyFont="1"/>
    <xf numFmtId="43" fontId="4" fillId="0" borderId="0" xfId="1" applyFont="1"/>
    <xf numFmtId="43" fontId="4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7" fontId="3" fillId="0" borderId="0" xfId="0" applyNumberFormat="1" applyFont="1" applyAlignment="1">
      <alignment horizontal="center"/>
    </xf>
    <xf numFmtId="43" fontId="4" fillId="0" borderId="14" xfId="1" applyFont="1" applyBorder="1" applyAlignment="1">
      <alignment horizontal="center" vertical="center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left"/>
    </xf>
    <xf numFmtId="0" fontId="2" fillId="0" borderId="16" xfId="0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4" fontId="2" fillId="0" borderId="16" xfId="0" applyNumberFormat="1" applyFont="1" applyBorder="1" applyAlignment="1">
      <alignment horizontal="center"/>
    </xf>
    <xf numFmtId="10" fontId="8" fillId="0" borderId="23" xfId="0" applyNumberFormat="1" applyFont="1" applyFill="1" applyBorder="1" applyAlignment="1">
      <alignment horizontal="center"/>
    </xf>
    <xf numFmtId="4" fontId="8" fillId="0" borderId="24" xfId="0" applyNumberFormat="1" applyFont="1" applyFill="1" applyBorder="1" applyAlignment="1">
      <alignment horizontal="center"/>
    </xf>
    <xf numFmtId="43" fontId="4" fillId="5" borderId="3" xfId="1" applyFont="1" applyFill="1" applyBorder="1" applyAlignment="1">
      <alignment horizontal="center" vertical="center" wrapText="1"/>
    </xf>
    <xf numFmtId="0" fontId="5" fillId="5" borderId="2" xfId="0" applyFont="1" applyFill="1" applyBorder="1"/>
    <xf numFmtId="4" fontId="2" fillId="5" borderId="6" xfId="0" applyNumberFormat="1" applyFont="1" applyFill="1" applyBorder="1" applyAlignment="1">
      <alignment horizontal="center"/>
    </xf>
    <xf numFmtId="4" fontId="2" fillId="5" borderId="16" xfId="0" applyNumberFormat="1" applyFont="1" applyFill="1" applyBorder="1" applyAlignment="1">
      <alignment horizontal="center"/>
    </xf>
    <xf numFmtId="4" fontId="4" fillId="5" borderId="6" xfId="0" applyNumberFormat="1" applyFont="1" applyFill="1" applyBorder="1" applyAlignment="1">
      <alignment horizontal="center"/>
    </xf>
    <xf numFmtId="4" fontId="2" fillId="5" borderId="15" xfId="0" applyNumberFormat="1" applyFont="1" applyFill="1" applyBorder="1" applyAlignment="1">
      <alignment horizontal="center"/>
    </xf>
    <xf numFmtId="4" fontId="4" fillId="5" borderId="6" xfId="0" applyNumberFormat="1" applyFont="1" applyFill="1" applyBorder="1" applyAlignment="1">
      <alignment horizontal="center" vertical="center"/>
    </xf>
    <xf numFmtId="4" fontId="4" fillId="5" borderId="6" xfId="0" applyNumberFormat="1" applyFont="1" applyFill="1" applyBorder="1" applyAlignment="1">
      <alignment horizontal="center" vertical="center" wrapText="1"/>
    </xf>
    <xf numFmtId="4" fontId="2" fillId="5" borderId="9" xfId="0" applyNumberFormat="1" applyFont="1" applyFill="1" applyBorder="1" applyAlignment="1">
      <alignment horizontal="center"/>
    </xf>
    <xf numFmtId="4" fontId="2" fillId="5" borderId="8" xfId="0" applyNumberFormat="1" applyFont="1" applyFill="1" applyBorder="1" applyAlignment="1">
      <alignment horizontal="center"/>
    </xf>
    <xf numFmtId="43" fontId="4" fillId="5" borderId="0" xfId="1" applyFont="1" applyFill="1"/>
    <xf numFmtId="0" fontId="9" fillId="0" borderId="8" xfId="0" applyFont="1" applyBorder="1" applyAlignment="1">
      <alignment horizontal="right" wrapText="1"/>
    </xf>
    <xf numFmtId="0" fontId="9" fillId="0" borderId="6" xfId="0" applyFont="1" applyBorder="1" applyAlignment="1">
      <alignment horizontal="center"/>
    </xf>
    <xf numFmtId="4" fontId="9" fillId="0" borderId="8" xfId="0" applyNumberFormat="1" applyFont="1" applyBorder="1" applyAlignment="1">
      <alignment horizontal="center"/>
    </xf>
    <xf numFmtId="0" fontId="9" fillId="0" borderId="6" xfId="0" applyFont="1" applyBorder="1" applyAlignment="1">
      <alignment horizontal="right"/>
    </xf>
    <xf numFmtId="164" fontId="9" fillId="0" borderId="6" xfId="0" applyNumberFormat="1" applyFont="1" applyBorder="1" applyAlignment="1">
      <alignment horizontal="center"/>
    </xf>
    <xf numFmtId="4" fontId="9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right"/>
    </xf>
    <xf numFmtId="0" fontId="10" fillId="0" borderId="6" xfId="0" applyFont="1" applyBorder="1" applyAlignment="1">
      <alignment horizontal="center"/>
    </xf>
    <xf numFmtId="4" fontId="10" fillId="0" borderId="6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8" xfId="0" applyFont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6" xfId="0" applyFont="1" applyBorder="1" applyAlignment="1">
      <alignment horizontal="right" wrapText="1"/>
    </xf>
    <xf numFmtId="0" fontId="2" fillId="0" borderId="28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4" fontId="2" fillId="0" borderId="6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4" fontId="2" fillId="0" borderId="8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164" fontId="9" fillId="0" borderId="6" xfId="0" applyNumberFormat="1" applyFont="1" applyFill="1" applyBorder="1" applyAlignment="1">
      <alignment horizontal="center"/>
    </xf>
    <xf numFmtId="4" fontId="2" fillId="0" borderId="6" xfId="1" applyNumberFormat="1" applyFont="1" applyBorder="1" applyAlignment="1">
      <alignment horizontal="center"/>
    </xf>
    <xf numFmtId="4" fontId="4" fillId="0" borderId="7" xfId="1" applyNumberFormat="1" applyFont="1" applyBorder="1" applyAlignment="1">
      <alignment horizontal="center"/>
    </xf>
    <xf numFmtId="4" fontId="4" fillId="5" borderId="6" xfId="1" applyNumberFormat="1" applyFont="1" applyFill="1" applyBorder="1" applyAlignment="1">
      <alignment horizontal="center"/>
    </xf>
    <xf numFmtId="4" fontId="4" fillId="0" borderId="8" xfId="1" applyNumberFormat="1" applyFont="1" applyBorder="1" applyAlignment="1">
      <alignment horizontal="center"/>
    </xf>
    <xf numFmtId="4" fontId="2" fillId="5" borderId="6" xfId="1" applyNumberFormat="1" applyFont="1" applyFill="1" applyBorder="1" applyAlignment="1">
      <alignment horizontal="center"/>
    </xf>
    <xf numFmtId="4" fontId="4" fillId="0" borderId="6" xfId="1" applyNumberFormat="1" applyFont="1" applyBorder="1" applyAlignment="1">
      <alignment horizontal="center"/>
    </xf>
    <xf numFmtId="4" fontId="2" fillId="5" borderId="8" xfId="1" applyNumberFormat="1" applyFont="1" applyFill="1" applyBorder="1" applyAlignment="1">
      <alignment horizontal="center"/>
    </xf>
    <xf numFmtId="4" fontId="4" fillId="5" borderId="8" xfId="1" applyNumberFormat="1" applyFont="1" applyFill="1" applyBorder="1" applyAlignment="1">
      <alignment horizontal="center"/>
    </xf>
    <xf numFmtId="4" fontId="2" fillId="5" borderId="9" xfId="1" applyNumberFormat="1" applyFont="1" applyFill="1" applyBorder="1" applyAlignment="1">
      <alignment horizontal="center"/>
    </xf>
    <xf numFmtId="4" fontId="2" fillId="0" borderId="6" xfId="1" applyNumberFormat="1" applyFont="1" applyFill="1" applyBorder="1" applyAlignment="1">
      <alignment horizontal="center"/>
    </xf>
    <xf numFmtId="4" fontId="4" fillId="0" borderId="7" xfId="1" applyNumberFormat="1" applyFont="1" applyFill="1" applyBorder="1" applyAlignment="1">
      <alignment horizontal="center"/>
    </xf>
    <xf numFmtId="4" fontId="4" fillId="0" borderId="8" xfId="1" applyNumberFormat="1" applyFont="1" applyFill="1" applyBorder="1" applyAlignment="1">
      <alignment horizontal="center"/>
    </xf>
    <xf numFmtId="4" fontId="4" fillId="0" borderId="6" xfId="1" applyNumberFormat="1" applyFont="1" applyFill="1" applyBorder="1" applyAlignment="1">
      <alignment horizontal="center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4" fontId="2" fillId="5" borderId="26" xfId="0" applyNumberFormat="1" applyFont="1" applyFill="1" applyBorder="1" applyAlignment="1">
      <alignment horizontal="center" vertical="center"/>
    </xf>
    <xf numFmtId="4" fontId="2" fillId="0" borderId="26" xfId="1" applyNumberFormat="1" applyFont="1" applyBorder="1" applyAlignment="1">
      <alignment horizontal="center" vertical="center"/>
    </xf>
    <xf numFmtId="4" fontId="2" fillId="0" borderId="27" xfId="1" applyNumberFormat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/>
    </xf>
    <xf numFmtId="4" fontId="4" fillId="0" borderId="7" xfId="1" applyNumberFormat="1" applyFont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2" fillId="5" borderId="6" xfId="0" applyNumberFormat="1" applyFont="1" applyFill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/>
    </xf>
    <xf numFmtId="4" fontId="2" fillId="5" borderId="16" xfId="0" applyNumberFormat="1" applyFont="1" applyFill="1" applyBorder="1" applyAlignment="1">
      <alignment horizontal="center" vertical="center"/>
    </xf>
    <xf numFmtId="4" fontId="2" fillId="0" borderId="16" xfId="1" applyNumberFormat="1" applyFont="1" applyBorder="1" applyAlignment="1">
      <alignment horizontal="center" vertical="center"/>
    </xf>
    <xf numFmtId="4" fontId="2" fillId="0" borderId="17" xfId="1" applyNumberFormat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 wrapText="1"/>
    </xf>
    <xf numFmtId="4" fontId="4" fillId="0" borderId="18" xfId="1" applyNumberFormat="1" applyFont="1" applyBorder="1" applyAlignment="1">
      <alignment horizontal="center"/>
    </xf>
    <xf numFmtId="4" fontId="4" fillId="5" borderId="8" xfId="0" applyNumberFormat="1" applyFont="1" applyFill="1" applyBorder="1" applyAlignment="1">
      <alignment horizontal="center"/>
    </xf>
    <xf numFmtId="4" fontId="2" fillId="0" borderId="22" xfId="1" applyNumberFormat="1" applyFont="1" applyBorder="1" applyAlignment="1">
      <alignment horizontal="center"/>
    </xf>
    <xf numFmtId="4" fontId="4" fillId="0" borderId="22" xfId="1" applyNumberFormat="1" applyFont="1" applyBorder="1" applyAlignment="1">
      <alignment horizontal="center"/>
    </xf>
    <xf numFmtId="4" fontId="2" fillId="0" borderId="1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  <xf numFmtId="43" fontId="4" fillId="0" borderId="0" xfId="1" applyFont="1" applyFill="1"/>
    <xf numFmtId="10" fontId="4" fillId="5" borderId="23" xfId="0" applyNumberFormat="1" applyFont="1" applyFill="1" applyBorder="1" applyAlignment="1">
      <alignment horizontal="center"/>
    </xf>
    <xf numFmtId="4" fontId="4" fillId="6" borderId="11" xfId="1" applyNumberFormat="1" applyFont="1" applyFill="1" applyBorder="1" applyAlignment="1">
      <alignment horizontal="center"/>
    </xf>
    <xf numFmtId="4" fontId="4" fillId="6" borderId="12" xfId="1" applyNumberFormat="1" applyFont="1" applyFill="1" applyBorder="1" applyAlignment="1">
      <alignment horizontal="center"/>
    </xf>
    <xf numFmtId="4" fontId="2" fillId="6" borderId="11" xfId="1" applyNumberFormat="1" applyFont="1" applyFill="1" applyBorder="1" applyAlignment="1">
      <alignment horizontal="center"/>
    </xf>
    <xf numFmtId="4" fontId="2" fillId="6" borderId="6" xfId="1" applyNumberFormat="1" applyFont="1" applyFill="1" applyBorder="1" applyAlignment="1">
      <alignment horizontal="center"/>
    </xf>
    <xf numFmtId="4" fontId="4" fillId="6" borderId="7" xfId="1" applyNumberFormat="1" applyFont="1" applyFill="1" applyBorder="1" applyAlignment="1">
      <alignment horizontal="center"/>
    </xf>
    <xf numFmtId="4" fontId="5" fillId="6" borderId="11" xfId="0" applyNumberFormat="1" applyFont="1" applyFill="1" applyBorder="1" applyAlignment="1">
      <alignment horizontal="center" vertical="center" wrapText="1"/>
    </xf>
    <xf numFmtId="4" fontId="5" fillId="6" borderId="12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/>
    </xf>
    <xf numFmtId="166" fontId="9" fillId="0" borderId="6" xfId="0" applyNumberFormat="1" applyFont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4" fontId="2" fillId="6" borderId="6" xfId="1" applyNumberFormat="1" applyFont="1" applyFill="1" applyBorder="1" applyAlignment="1">
      <alignment horizontal="center" vertical="center"/>
    </xf>
    <xf numFmtId="4" fontId="4" fillId="6" borderId="11" xfId="1" applyNumberFormat="1" applyFont="1" applyFill="1" applyBorder="1" applyAlignment="1">
      <alignment horizontal="center" vertical="center"/>
    </xf>
    <xf numFmtId="4" fontId="4" fillId="6" borderId="12" xfId="1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4" fontId="2" fillId="6" borderId="6" xfId="0" applyNumberFormat="1" applyFont="1" applyFill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4" fontId="2" fillId="6" borderId="11" xfId="1" applyNumberFormat="1" applyFont="1" applyFill="1" applyBorder="1" applyAlignment="1">
      <alignment horizontal="center" vertical="center"/>
    </xf>
    <xf numFmtId="4" fontId="2" fillId="0" borderId="6" xfId="1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4" fontId="5" fillId="7" borderId="2" xfId="0" applyNumberFormat="1" applyFont="1" applyFill="1" applyBorder="1" applyAlignment="1">
      <alignment vertical="center"/>
    </xf>
    <xf numFmtId="4" fontId="4" fillId="7" borderId="11" xfId="1" applyNumberFormat="1" applyFont="1" applyFill="1" applyBorder="1" applyAlignment="1">
      <alignment vertical="center"/>
    </xf>
    <xf numFmtId="4" fontId="4" fillId="7" borderId="12" xfId="1" applyNumberFormat="1" applyFont="1" applyFill="1" applyBorder="1" applyAlignment="1">
      <alignment vertical="center"/>
    </xf>
    <xf numFmtId="0" fontId="4" fillId="7" borderId="0" xfId="0" applyFont="1" applyFill="1"/>
    <xf numFmtId="4" fontId="4" fillId="0" borderId="2" xfId="1" applyNumberFormat="1" applyFont="1" applyFill="1" applyBorder="1" applyAlignment="1">
      <alignment horizontal="center"/>
    </xf>
    <xf numFmtId="4" fontId="4" fillId="0" borderId="22" xfId="1" applyNumberFormat="1" applyFont="1" applyFill="1" applyBorder="1" applyAlignment="1">
      <alignment horizontal="center"/>
    </xf>
    <xf numFmtId="4" fontId="4" fillId="0" borderId="23" xfId="1" applyNumberFormat="1" applyFont="1" applyFill="1" applyBorder="1" applyAlignment="1">
      <alignment horizontal="center"/>
    </xf>
    <xf numFmtId="4" fontId="8" fillId="0" borderId="23" xfId="1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6" borderId="19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2" fillId="0" borderId="1" xfId="1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2" fillId="0" borderId="1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4" fontId="5" fillId="0" borderId="1" xfId="1" applyNumberFormat="1" applyFont="1" applyFill="1" applyBorder="1" applyAlignment="1">
      <alignment horizontal="center"/>
    </xf>
    <xf numFmtId="4" fontId="5" fillId="0" borderId="4" xfId="1" applyNumberFormat="1" applyFont="1" applyFill="1" applyBorder="1" applyAlignment="1">
      <alignment horizont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7E95A-2409-4534-BFD0-DB0BBE9EFF47}">
  <dimension ref="A1:ALR1191"/>
  <sheetViews>
    <sheetView showGridLines="0" tabSelected="1" zoomScale="66" zoomScaleNormal="66" workbookViewId="0">
      <selection activeCell="L9" sqref="L9"/>
    </sheetView>
  </sheetViews>
  <sheetFormatPr defaultRowHeight="18" x14ac:dyDescent="0.35"/>
  <cols>
    <col min="1" max="1" width="5.6640625" style="74" customWidth="1"/>
    <col min="2" max="2" width="110.44140625" style="75" customWidth="1"/>
    <col min="3" max="3" width="11.109375" style="75" customWidth="1"/>
    <col min="4" max="4" width="15.5546875" style="76" customWidth="1"/>
    <col min="5" max="5" width="18.88671875" style="102" customWidth="1"/>
    <col min="6" max="6" width="20.33203125" style="78" customWidth="1"/>
    <col min="7" max="7" width="18.6640625" style="78" customWidth="1"/>
    <col min="8" max="8" width="8.88671875" style="1"/>
    <col min="9" max="9" width="18.109375" style="77" hidden="1" customWidth="1"/>
    <col min="10" max="10" width="12.44140625" style="1" bestFit="1" customWidth="1"/>
    <col min="11" max="1006" width="8.88671875" style="1"/>
  </cols>
  <sheetData>
    <row r="1" spans="1:9" ht="35.4" customHeight="1" thickBot="1" x14ac:dyDescent="0.4">
      <c r="A1" s="202" t="s">
        <v>293</v>
      </c>
      <c r="B1" s="203"/>
      <c r="C1" s="203"/>
      <c r="D1" s="203"/>
      <c r="E1" s="203"/>
      <c r="F1" s="203"/>
      <c r="G1" s="203"/>
      <c r="I1" s="1"/>
    </row>
    <row r="2" spans="1:9" ht="54.6" thickBot="1" x14ac:dyDescent="0.4">
      <c r="A2" s="2" t="s">
        <v>0</v>
      </c>
      <c r="B2" s="3" t="s">
        <v>1</v>
      </c>
      <c r="C2" s="3" t="s">
        <v>2</v>
      </c>
      <c r="D2" s="4" t="s">
        <v>3</v>
      </c>
      <c r="E2" s="92" t="s">
        <v>4</v>
      </c>
      <c r="F2" s="5" t="s">
        <v>5</v>
      </c>
      <c r="G2" s="5" t="s">
        <v>6</v>
      </c>
      <c r="I2" s="5" t="s">
        <v>4</v>
      </c>
    </row>
    <row r="3" spans="1:9" ht="24.75" customHeight="1" thickBot="1" x14ac:dyDescent="0.4">
      <c r="A3" s="200" t="s">
        <v>7</v>
      </c>
      <c r="B3" s="201"/>
      <c r="C3" s="201"/>
      <c r="D3" s="201"/>
      <c r="E3" s="93"/>
      <c r="F3" s="7"/>
      <c r="G3" s="8"/>
      <c r="I3" s="6"/>
    </row>
    <row r="4" spans="1:9" ht="35.4" x14ac:dyDescent="0.35">
      <c r="A4" s="9">
        <v>1</v>
      </c>
      <c r="B4" s="10" t="s">
        <v>8</v>
      </c>
      <c r="C4" s="11" t="s">
        <v>9</v>
      </c>
      <c r="D4" s="12">
        <v>2652</v>
      </c>
      <c r="E4" s="94">
        <v>0</v>
      </c>
      <c r="F4" s="128">
        <f>E4*D4</f>
        <v>0</v>
      </c>
      <c r="G4" s="129"/>
      <c r="I4" s="14">
        <v>25.3</v>
      </c>
    </row>
    <row r="5" spans="1:9" x14ac:dyDescent="0.35">
      <c r="A5" s="9">
        <v>2</v>
      </c>
      <c r="B5" s="10" t="s">
        <v>10</v>
      </c>
      <c r="C5" s="11" t="s">
        <v>11</v>
      </c>
      <c r="D5" s="12">
        <v>2145.69</v>
      </c>
      <c r="E5" s="94">
        <v>0</v>
      </c>
      <c r="F5" s="128">
        <f t="shared" ref="F5:F14" si="0">E5*D5</f>
        <v>0</v>
      </c>
      <c r="G5" s="129"/>
      <c r="I5" s="14">
        <v>170</v>
      </c>
    </row>
    <row r="6" spans="1:9" x14ac:dyDescent="0.35">
      <c r="A6" s="9">
        <v>3</v>
      </c>
      <c r="B6" s="10" t="s">
        <v>12</v>
      </c>
      <c r="C6" s="11" t="s">
        <v>9</v>
      </c>
      <c r="D6" s="12">
        <v>2652</v>
      </c>
      <c r="E6" s="94">
        <v>0</v>
      </c>
      <c r="F6" s="128">
        <f t="shared" si="0"/>
        <v>0</v>
      </c>
      <c r="G6" s="129"/>
      <c r="I6" s="14">
        <v>200</v>
      </c>
    </row>
    <row r="7" spans="1:9" x14ac:dyDescent="0.35">
      <c r="A7" s="9">
        <v>4</v>
      </c>
      <c r="B7" s="10" t="s">
        <v>13</v>
      </c>
      <c r="C7" s="11" t="s">
        <v>9</v>
      </c>
      <c r="D7" s="12">
        <v>2652</v>
      </c>
      <c r="E7" s="94">
        <v>0</v>
      </c>
      <c r="F7" s="128">
        <f t="shared" si="0"/>
        <v>0</v>
      </c>
      <c r="G7" s="129"/>
      <c r="I7" s="14">
        <v>15</v>
      </c>
    </row>
    <row r="8" spans="1:9" ht="35.4" x14ac:dyDescent="0.35">
      <c r="A8" s="9">
        <v>5</v>
      </c>
      <c r="B8" s="15" t="s">
        <v>14</v>
      </c>
      <c r="C8" s="11" t="s">
        <v>11</v>
      </c>
      <c r="D8" s="12">
        <v>2145.69</v>
      </c>
      <c r="E8" s="94">
        <v>0</v>
      </c>
      <c r="F8" s="128">
        <f t="shared" si="0"/>
        <v>0</v>
      </c>
      <c r="G8" s="129"/>
      <c r="I8" s="14">
        <v>50</v>
      </c>
    </row>
    <row r="9" spans="1:9" x14ac:dyDescent="0.35">
      <c r="A9" s="9"/>
      <c r="B9" s="16" t="s">
        <v>15</v>
      </c>
      <c r="C9" s="11"/>
      <c r="D9" s="12"/>
      <c r="E9" s="94">
        <v>0</v>
      </c>
      <c r="F9" s="128">
        <f t="shared" si="0"/>
        <v>0</v>
      </c>
      <c r="G9" s="129"/>
      <c r="I9" s="13"/>
    </row>
    <row r="10" spans="1:9" ht="35.4" x14ac:dyDescent="0.35">
      <c r="A10" s="9">
        <v>6</v>
      </c>
      <c r="B10" s="15" t="s">
        <v>16</v>
      </c>
      <c r="C10" s="11" t="s">
        <v>9</v>
      </c>
      <c r="D10" s="12">
        <v>2472</v>
      </c>
      <c r="E10" s="94">
        <v>0</v>
      </c>
      <c r="F10" s="128">
        <f t="shared" si="0"/>
        <v>0</v>
      </c>
      <c r="G10" s="129"/>
      <c r="I10" s="14">
        <v>25.3</v>
      </c>
    </row>
    <row r="11" spans="1:9" x14ac:dyDescent="0.35">
      <c r="A11" s="9">
        <v>7</v>
      </c>
      <c r="B11" s="15" t="s">
        <v>17</v>
      </c>
      <c r="C11" s="11" t="s">
        <v>9</v>
      </c>
      <c r="D11" s="12">
        <v>2472</v>
      </c>
      <c r="E11" s="94">
        <v>0</v>
      </c>
      <c r="F11" s="128">
        <f t="shared" si="0"/>
        <v>0</v>
      </c>
      <c r="G11" s="129"/>
      <c r="I11" s="14">
        <v>200</v>
      </c>
    </row>
    <row r="12" spans="1:9" ht="35.4" x14ac:dyDescent="0.35">
      <c r="A12" s="9">
        <v>8</v>
      </c>
      <c r="B12" s="15" t="s">
        <v>18</v>
      </c>
      <c r="C12" s="11" t="s">
        <v>9</v>
      </c>
      <c r="D12" s="12">
        <v>2472</v>
      </c>
      <c r="E12" s="94">
        <v>0</v>
      </c>
      <c r="F12" s="128">
        <f t="shared" si="0"/>
        <v>0</v>
      </c>
      <c r="G12" s="129"/>
      <c r="I12" s="14">
        <v>15</v>
      </c>
    </row>
    <row r="13" spans="1:9" x14ac:dyDescent="0.35">
      <c r="A13" s="9">
        <v>9</v>
      </c>
      <c r="B13" s="15" t="s">
        <v>19</v>
      </c>
      <c r="C13" s="11" t="s">
        <v>11</v>
      </c>
      <c r="D13" s="12">
        <v>1908</v>
      </c>
      <c r="E13" s="94">
        <v>0</v>
      </c>
      <c r="F13" s="128">
        <f t="shared" si="0"/>
        <v>0</v>
      </c>
      <c r="G13" s="129"/>
      <c r="I13" s="14">
        <v>50</v>
      </c>
    </row>
    <row r="14" spans="1:9" x14ac:dyDescent="0.35">
      <c r="A14" s="9">
        <v>10</v>
      </c>
      <c r="B14" s="15" t="s">
        <v>20</v>
      </c>
      <c r="C14" s="11" t="s">
        <v>11</v>
      </c>
      <c r="D14" s="12">
        <v>1908</v>
      </c>
      <c r="E14" s="94">
        <v>0</v>
      </c>
      <c r="F14" s="128">
        <f t="shared" si="0"/>
        <v>0</v>
      </c>
      <c r="G14" s="129"/>
      <c r="I14" s="14">
        <v>80</v>
      </c>
    </row>
    <row r="15" spans="1:9" ht="18.600000000000001" thickBot="1" x14ac:dyDescent="0.4">
      <c r="A15" s="17"/>
      <c r="B15" s="103" t="s">
        <v>21</v>
      </c>
      <c r="C15" s="104" t="s">
        <v>9</v>
      </c>
      <c r="D15" s="105">
        <v>381.6</v>
      </c>
      <c r="E15" s="130">
        <v>0</v>
      </c>
      <c r="F15" s="131"/>
      <c r="G15" s="129">
        <f>D15*E15</f>
        <v>0</v>
      </c>
      <c r="I15" s="20">
        <v>850</v>
      </c>
    </row>
    <row r="16" spans="1:9" ht="21" thickBot="1" x14ac:dyDescent="0.4">
      <c r="A16" s="200" t="s">
        <v>22</v>
      </c>
      <c r="B16" s="201"/>
      <c r="C16" s="201"/>
      <c r="D16" s="201"/>
      <c r="E16" s="165"/>
      <c r="F16" s="165"/>
      <c r="G16" s="166"/>
      <c r="I16" s="21"/>
    </row>
    <row r="17" spans="1:9" x14ac:dyDescent="0.35">
      <c r="A17" s="9">
        <v>11</v>
      </c>
      <c r="B17" s="22" t="s">
        <v>23</v>
      </c>
      <c r="C17" s="23" t="s">
        <v>24</v>
      </c>
      <c r="D17" s="12">
        <v>685</v>
      </c>
      <c r="E17" s="132">
        <v>0</v>
      </c>
      <c r="F17" s="128">
        <f>D17*E17</f>
        <v>0</v>
      </c>
      <c r="G17" s="129"/>
      <c r="I17" s="14">
        <v>3000</v>
      </c>
    </row>
    <row r="18" spans="1:9" x14ac:dyDescent="0.35">
      <c r="A18" s="9"/>
      <c r="B18" s="106" t="s">
        <v>25</v>
      </c>
      <c r="C18" s="104" t="s">
        <v>26</v>
      </c>
      <c r="D18" s="107">
        <v>1.6726000000000001</v>
      </c>
      <c r="E18" s="130">
        <v>0</v>
      </c>
      <c r="F18" s="128"/>
      <c r="G18" s="129">
        <f>D18*E18</f>
        <v>0</v>
      </c>
      <c r="I18" s="19">
        <v>41250</v>
      </c>
    </row>
    <row r="19" spans="1:9" x14ac:dyDescent="0.35">
      <c r="A19" s="9"/>
      <c r="B19" s="106" t="s">
        <v>27</v>
      </c>
      <c r="C19" s="104" t="s">
        <v>26</v>
      </c>
      <c r="D19" s="107">
        <v>0.58985009999999993</v>
      </c>
      <c r="E19" s="130">
        <v>0</v>
      </c>
      <c r="F19" s="128"/>
      <c r="G19" s="129">
        <f t="shared" ref="G19:G82" si="1">D19*E19</f>
        <v>0</v>
      </c>
      <c r="I19" s="24">
        <v>40340</v>
      </c>
    </row>
    <row r="20" spans="1:9" x14ac:dyDescent="0.35">
      <c r="A20" s="9"/>
      <c r="B20" s="106" t="s">
        <v>28</v>
      </c>
      <c r="C20" s="104" t="s">
        <v>26</v>
      </c>
      <c r="D20" s="107">
        <v>0.492946155</v>
      </c>
      <c r="E20" s="130">
        <v>0</v>
      </c>
      <c r="F20" s="128"/>
      <c r="G20" s="129">
        <f t="shared" si="1"/>
        <v>0</v>
      </c>
      <c r="I20" s="24">
        <v>40340</v>
      </c>
    </row>
    <row r="21" spans="1:9" x14ac:dyDescent="0.35">
      <c r="A21" s="9"/>
      <c r="B21" s="106" t="s">
        <v>29</v>
      </c>
      <c r="C21" s="104" t="s">
        <v>26</v>
      </c>
      <c r="D21" s="107">
        <v>10.5204</v>
      </c>
      <c r="E21" s="130">
        <v>0</v>
      </c>
      <c r="F21" s="128"/>
      <c r="G21" s="129">
        <f t="shared" si="1"/>
        <v>0</v>
      </c>
      <c r="I21" s="19">
        <v>38450</v>
      </c>
    </row>
    <row r="22" spans="1:9" x14ac:dyDescent="0.35">
      <c r="A22" s="9"/>
      <c r="B22" s="106" t="s">
        <v>30</v>
      </c>
      <c r="C22" s="104" t="s">
        <v>9</v>
      </c>
      <c r="D22" s="108">
        <v>94.53</v>
      </c>
      <c r="E22" s="130">
        <v>0</v>
      </c>
      <c r="F22" s="128"/>
      <c r="G22" s="129">
        <f t="shared" si="1"/>
        <v>0</v>
      </c>
      <c r="I22" s="24">
        <v>5900</v>
      </c>
    </row>
    <row r="23" spans="1:9" x14ac:dyDescent="0.35">
      <c r="A23" s="9">
        <v>12</v>
      </c>
      <c r="B23" s="22" t="s">
        <v>31</v>
      </c>
      <c r="C23" s="23" t="s">
        <v>26</v>
      </c>
      <c r="D23" s="12">
        <v>12.193000000000001</v>
      </c>
      <c r="E23" s="132">
        <v>0</v>
      </c>
      <c r="F23" s="128">
        <f t="shared" ref="F23:F81" si="2">D23*E23</f>
        <v>0</v>
      </c>
      <c r="G23" s="129"/>
      <c r="I23" s="14">
        <v>20000</v>
      </c>
    </row>
    <row r="24" spans="1:9" x14ac:dyDescent="0.35">
      <c r="A24" s="9">
        <v>13</v>
      </c>
      <c r="B24" s="22" t="s">
        <v>32</v>
      </c>
      <c r="C24" s="23" t="s">
        <v>33</v>
      </c>
      <c r="D24" s="12">
        <v>2</v>
      </c>
      <c r="E24" s="132">
        <v>0</v>
      </c>
      <c r="F24" s="128">
        <f t="shared" si="2"/>
        <v>0</v>
      </c>
      <c r="G24" s="129"/>
      <c r="I24" s="14">
        <v>25000</v>
      </c>
    </row>
    <row r="25" spans="1:9" x14ac:dyDescent="0.35">
      <c r="A25" s="9">
        <v>14</v>
      </c>
      <c r="B25" s="22" t="s">
        <v>34</v>
      </c>
      <c r="C25" s="23" t="s">
        <v>9</v>
      </c>
      <c r="D25" s="12">
        <v>9.6</v>
      </c>
      <c r="E25" s="132">
        <v>0</v>
      </c>
      <c r="F25" s="128">
        <f t="shared" si="2"/>
        <v>0</v>
      </c>
      <c r="G25" s="129"/>
      <c r="I25" s="14">
        <v>2000</v>
      </c>
    </row>
    <row r="26" spans="1:9" x14ac:dyDescent="0.35">
      <c r="A26" s="9"/>
      <c r="B26" s="106" t="s">
        <v>35</v>
      </c>
      <c r="C26" s="104" t="s">
        <v>26</v>
      </c>
      <c r="D26" s="107">
        <v>0.75210600000000005</v>
      </c>
      <c r="E26" s="130">
        <v>0</v>
      </c>
      <c r="F26" s="128"/>
      <c r="G26" s="129">
        <f t="shared" si="1"/>
        <v>0</v>
      </c>
      <c r="I26" s="19">
        <v>38450</v>
      </c>
    </row>
    <row r="27" spans="1:9" x14ac:dyDescent="0.35">
      <c r="A27" s="9"/>
      <c r="B27" s="106" t="s">
        <v>36</v>
      </c>
      <c r="C27" s="104" t="s">
        <v>26</v>
      </c>
      <c r="D27" s="107">
        <v>3.4608000000000007E-2</v>
      </c>
      <c r="E27" s="130">
        <v>0</v>
      </c>
      <c r="F27" s="128"/>
      <c r="G27" s="129">
        <f t="shared" si="1"/>
        <v>0</v>
      </c>
      <c r="I27" s="19">
        <v>41250</v>
      </c>
    </row>
    <row r="28" spans="1:9" x14ac:dyDescent="0.35">
      <c r="A28" s="9"/>
      <c r="B28" s="106" t="s">
        <v>37</v>
      </c>
      <c r="C28" s="104" t="s">
        <v>38</v>
      </c>
      <c r="D28" s="108">
        <v>40</v>
      </c>
      <c r="E28" s="130">
        <v>0</v>
      </c>
      <c r="F28" s="128"/>
      <c r="G28" s="129">
        <f t="shared" si="1"/>
        <v>0</v>
      </c>
      <c r="I28" s="24">
        <v>100</v>
      </c>
    </row>
    <row r="29" spans="1:9" x14ac:dyDescent="0.35">
      <c r="A29" s="9"/>
      <c r="B29" s="106" t="s">
        <v>39</v>
      </c>
      <c r="C29" s="104" t="s">
        <v>9</v>
      </c>
      <c r="D29" s="108">
        <v>9.6959999999999997</v>
      </c>
      <c r="E29" s="130">
        <v>0</v>
      </c>
      <c r="F29" s="128"/>
      <c r="G29" s="129">
        <f t="shared" si="1"/>
        <v>0</v>
      </c>
      <c r="I29" s="24">
        <v>5057.8</v>
      </c>
    </row>
    <row r="30" spans="1:9" x14ac:dyDescent="0.35">
      <c r="A30" s="9"/>
      <c r="B30" s="25" t="s">
        <v>40</v>
      </c>
      <c r="C30" s="23" t="s">
        <v>11</v>
      </c>
      <c r="D30" s="12">
        <v>28.08</v>
      </c>
      <c r="E30" s="132">
        <v>0</v>
      </c>
      <c r="F30" s="128">
        <f t="shared" si="2"/>
        <v>0</v>
      </c>
      <c r="G30" s="129"/>
      <c r="I30" s="14">
        <v>90</v>
      </c>
    </row>
    <row r="31" spans="1:9" x14ac:dyDescent="0.35">
      <c r="A31" s="9"/>
      <c r="B31" s="106" t="s">
        <v>41</v>
      </c>
      <c r="C31" s="104" t="s">
        <v>9</v>
      </c>
      <c r="D31" s="108">
        <v>2.8279999999999998</v>
      </c>
      <c r="E31" s="130">
        <v>0</v>
      </c>
      <c r="F31" s="128"/>
      <c r="G31" s="129">
        <f t="shared" si="1"/>
        <v>0</v>
      </c>
      <c r="I31" s="19">
        <v>4384.3</v>
      </c>
    </row>
    <row r="32" spans="1:9" x14ac:dyDescent="0.35">
      <c r="A32" s="9"/>
      <c r="B32" s="25" t="s">
        <v>42</v>
      </c>
      <c r="C32" s="23" t="s">
        <v>11</v>
      </c>
      <c r="D32" s="12">
        <v>28.08</v>
      </c>
      <c r="E32" s="132">
        <v>0</v>
      </c>
      <c r="F32" s="128">
        <f t="shared" si="2"/>
        <v>0</v>
      </c>
      <c r="G32" s="129"/>
      <c r="I32" s="14">
        <v>75</v>
      </c>
    </row>
    <row r="33" spans="1:9" x14ac:dyDescent="0.35">
      <c r="A33" s="9"/>
      <c r="B33" s="106" t="s">
        <v>43</v>
      </c>
      <c r="C33" s="104" t="s">
        <v>38</v>
      </c>
      <c r="D33" s="108">
        <v>3.3695999999999997</v>
      </c>
      <c r="E33" s="130">
        <v>0</v>
      </c>
      <c r="F33" s="128"/>
      <c r="G33" s="129">
        <f t="shared" si="1"/>
        <v>0</v>
      </c>
      <c r="I33" s="19">
        <v>380</v>
      </c>
    </row>
    <row r="34" spans="1:9" x14ac:dyDescent="0.35">
      <c r="A34" s="9">
        <v>15</v>
      </c>
      <c r="B34" s="22" t="s">
        <v>44</v>
      </c>
      <c r="C34" s="23" t="s">
        <v>9</v>
      </c>
      <c r="D34" s="12">
        <v>7</v>
      </c>
      <c r="E34" s="132">
        <v>0</v>
      </c>
      <c r="F34" s="128">
        <f t="shared" si="2"/>
        <v>0</v>
      </c>
      <c r="G34" s="129"/>
      <c r="I34" s="13">
        <v>2000</v>
      </c>
    </row>
    <row r="35" spans="1:9" x14ac:dyDescent="0.35">
      <c r="A35" s="9"/>
      <c r="B35" s="106" t="s">
        <v>35</v>
      </c>
      <c r="C35" s="104" t="s">
        <v>26</v>
      </c>
      <c r="D35" s="107">
        <v>0.4905272</v>
      </c>
      <c r="E35" s="130">
        <v>0</v>
      </c>
      <c r="F35" s="128"/>
      <c r="G35" s="129">
        <f t="shared" si="1"/>
        <v>0</v>
      </c>
      <c r="I35" s="19">
        <v>38450</v>
      </c>
    </row>
    <row r="36" spans="1:9" x14ac:dyDescent="0.35">
      <c r="A36" s="9"/>
      <c r="B36" s="106" t="s">
        <v>45</v>
      </c>
      <c r="C36" s="104" t="s">
        <v>26</v>
      </c>
      <c r="D36" s="107">
        <v>5.2324000000000002E-2</v>
      </c>
      <c r="E36" s="130">
        <v>0</v>
      </c>
      <c r="F36" s="128"/>
      <c r="G36" s="129">
        <f t="shared" si="1"/>
        <v>0</v>
      </c>
      <c r="I36" s="20">
        <v>39050</v>
      </c>
    </row>
    <row r="37" spans="1:9" x14ac:dyDescent="0.35">
      <c r="A37" s="9"/>
      <c r="B37" s="106" t="s">
        <v>36</v>
      </c>
      <c r="C37" s="104" t="s">
        <v>26</v>
      </c>
      <c r="D37" s="107">
        <v>1.5841399999999999E-2</v>
      </c>
      <c r="E37" s="130">
        <v>0</v>
      </c>
      <c r="F37" s="128"/>
      <c r="G37" s="129">
        <f t="shared" si="1"/>
        <v>0</v>
      </c>
      <c r="I37" s="20">
        <v>41250</v>
      </c>
    </row>
    <row r="38" spans="1:9" x14ac:dyDescent="0.35">
      <c r="A38" s="9"/>
      <c r="B38" s="106" t="s">
        <v>37</v>
      </c>
      <c r="C38" s="104" t="s">
        <v>38</v>
      </c>
      <c r="D38" s="108">
        <v>16</v>
      </c>
      <c r="E38" s="130">
        <v>0</v>
      </c>
      <c r="F38" s="128"/>
      <c r="G38" s="129">
        <f t="shared" si="1"/>
        <v>0</v>
      </c>
      <c r="I38" s="20">
        <v>100</v>
      </c>
    </row>
    <row r="39" spans="1:9" x14ac:dyDescent="0.35">
      <c r="A39" s="9"/>
      <c r="B39" s="106" t="s">
        <v>39</v>
      </c>
      <c r="C39" s="104" t="s">
        <v>9</v>
      </c>
      <c r="D39" s="108">
        <v>7.07</v>
      </c>
      <c r="E39" s="130">
        <v>0</v>
      </c>
      <c r="F39" s="128"/>
      <c r="G39" s="129">
        <f t="shared" si="1"/>
        <v>0</v>
      </c>
      <c r="I39" s="24">
        <v>5057.8</v>
      </c>
    </row>
    <row r="40" spans="1:9" x14ac:dyDescent="0.35">
      <c r="A40" s="9"/>
      <c r="B40" s="25" t="s">
        <v>40</v>
      </c>
      <c r="C40" s="23" t="s">
        <v>11</v>
      </c>
      <c r="D40" s="12">
        <v>11.88</v>
      </c>
      <c r="E40" s="132">
        <v>0</v>
      </c>
      <c r="F40" s="128">
        <f t="shared" si="2"/>
        <v>0</v>
      </c>
      <c r="G40" s="129"/>
      <c r="I40" s="26">
        <v>90</v>
      </c>
    </row>
    <row r="41" spans="1:9" x14ac:dyDescent="0.35">
      <c r="A41" s="9"/>
      <c r="B41" s="106" t="s">
        <v>41</v>
      </c>
      <c r="C41" s="104" t="s">
        <v>9</v>
      </c>
      <c r="D41" s="108">
        <v>1.212</v>
      </c>
      <c r="E41" s="130">
        <v>0</v>
      </c>
      <c r="F41" s="128"/>
      <c r="G41" s="129">
        <f t="shared" si="1"/>
        <v>0</v>
      </c>
      <c r="I41" s="19">
        <v>4384.3</v>
      </c>
    </row>
    <row r="42" spans="1:9" x14ac:dyDescent="0.35">
      <c r="A42" s="9"/>
      <c r="B42" s="25" t="s">
        <v>42</v>
      </c>
      <c r="C42" s="23" t="s">
        <v>11</v>
      </c>
      <c r="D42" s="12">
        <v>11.88</v>
      </c>
      <c r="E42" s="132">
        <v>0</v>
      </c>
      <c r="F42" s="128">
        <f t="shared" si="2"/>
        <v>0</v>
      </c>
      <c r="G42" s="129"/>
      <c r="I42" s="26">
        <v>75</v>
      </c>
    </row>
    <row r="43" spans="1:9" x14ac:dyDescent="0.35">
      <c r="A43" s="9"/>
      <c r="B43" s="106" t="s">
        <v>43</v>
      </c>
      <c r="C43" s="104" t="s">
        <v>38</v>
      </c>
      <c r="D43" s="108">
        <v>1.4256</v>
      </c>
      <c r="E43" s="130">
        <v>0</v>
      </c>
      <c r="F43" s="128"/>
      <c r="G43" s="129">
        <f t="shared" si="1"/>
        <v>0</v>
      </c>
      <c r="I43" s="20">
        <v>380</v>
      </c>
    </row>
    <row r="44" spans="1:9" x14ac:dyDescent="0.35">
      <c r="A44" s="9"/>
      <c r="B44" s="25" t="s">
        <v>46</v>
      </c>
      <c r="C44" s="23" t="s">
        <v>11</v>
      </c>
      <c r="D44" s="12">
        <v>3.8000000000000003</v>
      </c>
      <c r="E44" s="132">
        <v>0</v>
      </c>
      <c r="F44" s="128">
        <f t="shared" si="2"/>
        <v>0</v>
      </c>
      <c r="G44" s="129"/>
      <c r="I44" s="26">
        <v>75</v>
      </c>
    </row>
    <row r="45" spans="1:9" x14ac:dyDescent="0.35">
      <c r="A45" s="9"/>
      <c r="B45" s="106" t="s">
        <v>47</v>
      </c>
      <c r="C45" s="104" t="s">
        <v>38</v>
      </c>
      <c r="D45" s="108">
        <v>0.21111111111111114</v>
      </c>
      <c r="E45" s="130">
        <v>0</v>
      </c>
      <c r="F45" s="128"/>
      <c r="G45" s="129">
        <f t="shared" si="1"/>
        <v>0</v>
      </c>
      <c r="I45" s="20">
        <v>1450</v>
      </c>
    </row>
    <row r="46" spans="1:9" x14ac:dyDescent="0.35">
      <c r="A46" s="9">
        <v>16</v>
      </c>
      <c r="B46" s="22" t="s">
        <v>48</v>
      </c>
      <c r="C46" s="23" t="s">
        <v>9</v>
      </c>
      <c r="D46" s="27">
        <v>7.2</v>
      </c>
      <c r="E46" s="134">
        <v>0</v>
      </c>
      <c r="F46" s="128">
        <f t="shared" si="2"/>
        <v>0</v>
      </c>
      <c r="G46" s="129"/>
      <c r="I46" s="26">
        <v>2000</v>
      </c>
    </row>
    <row r="47" spans="1:9" x14ac:dyDescent="0.35">
      <c r="A47" s="9"/>
      <c r="B47" s="106" t="s">
        <v>35</v>
      </c>
      <c r="C47" s="104" t="s">
        <v>26</v>
      </c>
      <c r="D47" s="107">
        <v>0.513764</v>
      </c>
      <c r="E47" s="130">
        <v>0</v>
      </c>
      <c r="F47" s="128"/>
      <c r="G47" s="129">
        <f t="shared" si="1"/>
        <v>0</v>
      </c>
      <c r="I47" s="19">
        <v>38450</v>
      </c>
    </row>
    <row r="48" spans="1:9" x14ac:dyDescent="0.35">
      <c r="A48" s="9"/>
      <c r="B48" s="106" t="s">
        <v>45</v>
      </c>
      <c r="C48" s="104" t="s">
        <v>26</v>
      </c>
      <c r="D48" s="107">
        <v>5.3704200000000001E-2</v>
      </c>
      <c r="E48" s="130">
        <v>0</v>
      </c>
      <c r="F48" s="128"/>
      <c r="G48" s="129">
        <f t="shared" si="1"/>
        <v>0</v>
      </c>
      <c r="I48" s="20">
        <v>39050</v>
      </c>
    </row>
    <row r="49" spans="1:9" x14ac:dyDescent="0.35">
      <c r="A49" s="9"/>
      <c r="B49" s="106" t="s">
        <v>36</v>
      </c>
      <c r="C49" s="104" t="s">
        <v>26</v>
      </c>
      <c r="D49" s="107">
        <v>1.6583000000000001E-2</v>
      </c>
      <c r="E49" s="130">
        <v>0</v>
      </c>
      <c r="F49" s="128"/>
      <c r="G49" s="129">
        <f t="shared" si="1"/>
        <v>0</v>
      </c>
      <c r="I49" s="20">
        <v>41250</v>
      </c>
    </row>
    <row r="50" spans="1:9" x14ac:dyDescent="0.35">
      <c r="A50" s="9"/>
      <c r="B50" s="106" t="s">
        <v>37</v>
      </c>
      <c r="C50" s="104" t="s">
        <v>38</v>
      </c>
      <c r="D50" s="108">
        <v>16</v>
      </c>
      <c r="E50" s="130">
        <v>0</v>
      </c>
      <c r="F50" s="128"/>
      <c r="G50" s="129">
        <f t="shared" si="1"/>
        <v>0</v>
      </c>
      <c r="I50" s="20">
        <v>100</v>
      </c>
    </row>
    <row r="51" spans="1:9" x14ac:dyDescent="0.35">
      <c r="A51" s="9"/>
      <c r="B51" s="106" t="s">
        <v>39</v>
      </c>
      <c r="C51" s="104" t="s">
        <v>9</v>
      </c>
      <c r="D51" s="108">
        <v>7.2720000000000002</v>
      </c>
      <c r="E51" s="130">
        <v>0</v>
      </c>
      <c r="F51" s="128"/>
      <c r="G51" s="129">
        <f t="shared" si="1"/>
        <v>0</v>
      </c>
      <c r="I51" s="24">
        <v>5057.8</v>
      </c>
    </row>
    <row r="52" spans="1:9" x14ac:dyDescent="0.35">
      <c r="A52" s="9"/>
      <c r="B52" s="25" t="s">
        <v>40</v>
      </c>
      <c r="C52" s="23" t="s">
        <v>11</v>
      </c>
      <c r="D52" s="12">
        <v>12.360000000000001</v>
      </c>
      <c r="E52" s="132">
        <v>0</v>
      </c>
      <c r="F52" s="128">
        <f t="shared" si="2"/>
        <v>0</v>
      </c>
      <c r="G52" s="129"/>
      <c r="I52" s="26">
        <v>90</v>
      </c>
    </row>
    <row r="53" spans="1:9" x14ac:dyDescent="0.35">
      <c r="A53" s="9"/>
      <c r="B53" s="106" t="s">
        <v>41</v>
      </c>
      <c r="C53" s="104" t="s">
        <v>9</v>
      </c>
      <c r="D53" s="108">
        <v>1.212</v>
      </c>
      <c r="E53" s="130">
        <v>0</v>
      </c>
      <c r="F53" s="128"/>
      <c r="G53" s="129">
        <f t="shared" si="1"/>
        <v>0</v>
      </c>
      <c r="I53" s="19">
        <v>4384.3</v>
      </c>
    </row>
    <row r="54" spans="1:9" x14ac:dyDescent="0.35">
      <c r="A54" s="9"/>
      <c r="B54" s="25" t="s">
        <v>42</v>
      </c>
      <c r="C54" s="23" t="s">
        <v>11</v>
      </c>
      <c r="D54" s="12">
        <v>12.360000000000001</v>
      </c>
      <c r="E54" s="132">
        <v>0</v>
      </c>
      <c r="F54" s="128">
        <f t="shared" si="2"/>
        <v>0</v>
      </c>
      <c r="G54" s="129"/>
      <c r="I54" s="26">
        <v>75</v>
      </c>
    </row>
    <row r="55" spans="1:9" x14ac:dyDescent="0.35">
      <c r="A55" s="9"/>
      <c r="B55" s="106" t="s">
        <v>43</v>
      </c>
      <c r="C55" s="104" t="s">
        <v>38</v>
      </c>
      <c r="D55" s="108">
        <v>1.4832000000000003</v>
      </c>
      <c r="E55" s="130">
        <v>0</v>
      </c>
      <c r="F55" s="128"/>
      <c r="G55" s="129">
        <f t="shared" si="1"/>
        <v>0</v>
      </c>
      <c r="I55" s="20">
        <v>380</v>
      </c>
    </row>
    <row r="56" spans="1:9" x14ac:dyDescent="0.35">
      <c r="A56" s="9"/>
      <c r="B56" s="25" t="s">
        <v>46</v>
      </c>
      <c r="C56" s="23" t="s">
        <v>11</v>
      </c>
      <c r="D56" s="12">
        <v>3.9600000000000004</v>
      </c>
      <c r="E56" s="132">
        <v>0</v>
      </c>
      <c r="F56" s="128">
        <f t="shared" si="2"/>
        <v>0</v>
      </c>
      <c r="G56" s="129"/>
      <c r="I56" s="26">
        <v>75</v>
      </c>
    </row>
    <row r="57" spans="1:9" x14ac:dyDescent="0.35">
      <c r="A57" s="9"/>
      <c r="B57" s="106" t="s">
        <v>47</v>
      </c>
      <c r="C57" s="104" t="s">
        <v>38</v>
      </c>
      <c r="D57" s="108">
        <v>0.22000000000000003</v>
      </c>
      <c r="E57" s="130">
        <v>0</v>
      </c>
      <c r="F57" s="128"/>
      <c r="G57" s="129">
        <f t="shared" si="1"/>
        <v>0</v>
      </c>
      <c r="I57" s="20">
        <v>1450</v>
      </c>
    </row>
    <row r="58" spans="1:9" x14ac:dyDescent="0.35">
      <c r="A58" s="9">
        <v>17</v>
      </c>
      <c r="B58" s="28" t="s">
        <v>49</v>
      </c>
      <c r="C58" s="23" t="s">
        <v>9</v>
      </c>
      <c r="D58" s="27">
        <v>51.400000000000006</v>
      </c>
      <c r="E58" s="134">
        <v>0</v>
      </c>
      <c r="F58" s="128">
        <f t="shared" si="2"/>
        <v>0</v>
      </c>
      <c r="G58" s="129"/>
      <c r="I58" s="26">
        <v>2000</v>
      </c>
    </row>
    <row r="59" spans="1:9" x14ac:dyDescent="0.35">
      <c r="A59" s="9"/>
      <c r="B59" s="106" t="s">
        <v>35</v>
      </c>
      <c r="C59" s="104" t="s">
        <v>26</v>
      </c>
      <c r="D59" s="107">
        <v>3.1745980199999995</v>
      </c>
      <c r="E59" s="130">
        <v>0</v>
      </c>
      <c r="F59" s="128"/>
      <c r="G59" s="129">
        <f t="shared" si="1"/>
        <v>0</v>
      </c>
      <c r="I59" s="19">
        <v>38450</v>
      </c>
    </row>
    <row r="60" spans="1:9" x14ac:dyDescent="0.35">
      <c r="A60" s="9"/>
      <c r="B60" s="106" t="s">
        <v>36</v>
      </c>
      <c r="C60" s="104" t="s">
        <v>26</v>
      </c>
      <c r="D60" s="107">
        <v>0.17378160000000001</v>
      </c>
      <c r="E60" s="130">
        <v>0</v>
      </c>
      <c r="F60" s="128"/>
      <c r="G60" s="129">
        <f t="shared" si="1"/>
        <v>0</v>
      </c>
      <c r="I60" s="20">
        <v>41250</v>
      </c>
    </row>
    <row r="61" spans="1:9" x14ac:dyDescent="0.35">
      <c r="A61" s="9"/>
      <c r="B61" s="106" t="s">
        <v>50</v>
      </c>
      <c r="C61" s="104" t="s">
        <v>26</v>
      </c>
      <c r="D61" s="107">
        <v>0.28081919999999999</v>
      </c>
      <c r="E61" s="130">
        <v>0</v>
      </c>
      <c r="F61" s="128"/>
      <c r="G61" s="129">
        <f t="shared" si="1"/>
        <v>0</v>
      </c>
      <c r="I61" s="20">
        <v>55000</v>
      </c>
    </row>
    <row r="62" spans="1:9" x14ac:dyDescent="0.35">
      <c r="A62" s="9"/>
      <c r="B62" s="106" t="s">
        <v>37</v>
      </c>
      <c r="C62" s="104" t="s">
        <v>38</v>
      </c>
      <c r="D62" s="108">
        <v>132</v>
      </c>
      <c r="E62" s="130">
        <v>0</v>
      </c>
      <c r="F62" s="128"/>
      <c r="G62" s="129">
        <f t="shared" si="1"/>
        <v>0</v>
      </c>
      <c r="I62" s="20">
        <v>100</v>
      </c>
    </row>
    <row r="63" spans="1:9" x14ac:dyDescent="0.35">
      <c r="A63" s="9"/>
      <c r="B63" s="106" t="s">
        <v>39</v>
      </c>
      <c r="C63" s="104" t="s">
        <v>9</v>
      </c>
      <c r="D63" s="108">
        <v>51.914000000000009</v>
      </c>
      <c r="E63" s="130">
        <v>0</v>
      </c>
      <c r="F63" s="128"/>
      <c r="G63" s="129">
        <f t="shared" si="1"/>
        <v>0</v>
      </c>
      <c r="I63" s="24">
        <v>5057.8</v>
      </c>
    </row>
    <row r="64" spans="1:9" x14ac:dyDescent="0.35">
      <c r="A64" s="9"/>
      <c r="B64" s="25" t="s">
        <v>40</v>
      </c>
      <c r="C64" s="23" t="s">
        <v>11</v>
      </c>
      <c r="D64" s="12">
        <v>123</v>
      </c>
      <c r="E64" s="132">
        <v>0</v>
      </c>
      <c r="F64" s="128">
        <f t="shared" si="2"/>
        <v>0</v>
      </c>
      <c r="G64" s="129"/>
      <c r="I64" s="26">
        <v>90</v>
      </c>
    </row>
    <row r="65" spans="1:9" x14ac:dyDescent="0.35">
      <c r="A65" s="9"/>
      <c r="B65" s="106" t="s">
        <v>41</v>
      </c>
      <c r="C65" s="104" t="s">
        <v>9</v>
      </c>
      <c r="D65" s="108">
        <v>11.817000000000002</v>
      </c>
      <c r="E65" s="130">
        <v>0</v>
      </c>
      <c r="F65" s="128"/>
      <c r="G65" s="129">
        <f t="shared" si="1"/>
        <v>0</v>
      </c>
      <c r="I65" s="19">
        <v>4384.3</v>
      </c>
    </row>
    <row r="66" spans="1:9" x14ac:dyDescent="0.35">
      <c r="A66" s="9"/>
      <c r="B66" s="25" t="s">
        <v>42</v>
      </c>
      <c r="C66" s="23" t="s">
        <v>11</v>
      </c>
      <c r="D66" s="12">
        <v>123</v>
      </c>
      <c r="E66" s="132">
        <v>0</v>
      </c>
      <c r="F66" s="128">
        <f t="shared" si="2"/>
        <v>0</v>
      </c>
      <c r="G66" s="129"/>
      <c r="I66" s="26">
        <v>75</v>
      </c>
    </row>
    <row r="67" spans="1:9" x14ac:dyDescent="0.35">
      <c r="A67" s="9"/>
      <c r="B67" s="106" t="s">
        <v>43</v>
      </c>
      <c r="C67" s="104" t="s">
        <v>38</v>
      </c>
      <c r="D67" s="108">
        <v>14.76</v>
      </c>
      <c r="E67" s="130">
        <v>0</v>
      </c>
      <c r="F67" s="128"/>
      <c r="G67" s="129">
        <f t="shared" si="1"/>
        <v>0</v>
      </c>
      <c r="I67" s="20">
        <v>380</v>
      </c>
    </row>
    <row r="68" spans="1:9" x14ac:dyDescent="0.35">
      <c r="A68" s="9"/>
      <c r="B68" s="25" t="s">
        <v>46</v>
      </c>
      <c r="C68" s="23" t="s">
        <v>11</v>
      </c>
      <c r="D68" s="12">
        <v>91.440000000000012</v>
      </c>
      <c r="E68" s="132">
        <v>0</v>
      </c>
      <c r="F68" s="128">
        <f t="shared" si="2"/>
        <v>0</v>
      </c>
      <c r="G68" s="129"/>
      <c r="I68" s="26">
        <v>75</v>
      </c>
    </row>
    <row r="69" spans="1:9" x14ac:dyDescent="0.35">
      <c r="A69" s="9"/>
      <c r="B69" s="106" t="s">
        <v>47</v>
      </c>
      <c r="C69" s="104" t="s">
        <v>38</v>
      </c>
      <c r="D69" s="108">
        <v>5.080000000000001</v>
      </c>
      <c r="E69" s="130">
        <v>0</v>
      </c>
      <c r="F69" s="128"/>
      <c r="G69" s="129">
        <f t="shared" si="1"/>
        <v>0</v>
      </c>
      <c r="I69" s="20">
        <v>1450</v>
      </c>
    </row>
    <row r="70" spans="1:9" x14ac:dyDescent="0.35">
      <c r="A70" s="9">
        <v>18</v>
      </c>
      <c r="B70" s="28" t="s">
        <v>51</v>
      </c>
      <c r="C70" s="23" t="s">
        <v>9</v>
      </c>
      <c r="D70" s="27">
        <v>9.5</v>
      </c>
      <c r="E70" s="134">
        <v>0</v>
      </c>
      <c r="F70" s="128">
        <f t="shared" si="2"/>
        <v>0</v>
      </c>
      <c r="G70" s="129"/>
      <c r="I70" s="26">
        <v>2000</v>
      </c>
    </row>
    <row r="71" spans="1:9" x14ac:dyDescent="0.35">
      <c r="A71" s="9"/>
      <c r="B71" s="106" t="s">
        <v>35</v>
      </c>
      <c r="C71" s="104" t="s">
        <v>26</v>
      </c>
      <c r="D71" s="107">
        <v>0.68884031000000012</v>
      </c>
      <c r="E71" s="130">
        <v>0</v>
      </c>
      <c r="F71" s="128"/>
      <c r="G71" s="129">
        <f t="shared" si="1"/>
        <v>0</v>
      </c>
      <c r="I71" s="19">
        <v>38450</v>
      </c>
    </row>
    <row r="72" spans="1:9" x14ac:dyDescent="0.35">
      <c r="A72" s="9"/>
      <c r="B72" s="106" t="s">
        <v>36</v>
      </c>
      <c r="C72" s="104" t="s">
        <v>26</v>
      </c>
      <c r="D72" s="107">
        <v>5.0923200000000002E-2</v>
      </c>
      <c r="E72" s="130">
        <v>0</v>
      </c>
      <c r="F72" s="128"/>
      <c r="G72" s="129">
        <f t="shared" si="1"/>
        <v>0</v>
      </c>
      <c r="I72" s="20">
        <v>41250</v>
      </c>
    </row>
    <row r="73" spans="1:9" x14ac:dyDescent="0.35">
      <c r="A73" s="9"/>
      <c r="B73" s="106" t="s">
        <v>37</v>
      </c>
      <c r="C73" s="104" t="s">
        <v>38</v>
      </c>
      <c r="D73" s="108">
        <v>16</v>
      </c>
      <c r="E73" s="130">
        <v>0</v>
      </c>
      <c r="F73" s="128"/>
      <c r="G73" s="129">
        <f t="shared" si="1"/>
        <v>0</v>
      </c>
      <c r="I73" s="20">
        <v>100</v>
      </c>
    </row>
    <row r="74" spans="1:9" x14ac:dyDescent="0.35">
      <c r="A74" s="9"/>
      <c r="B74" s="106" t="s">
        <v>39</v>
      </c>
      <c r="C74" s="104" t="s">
        <v>9</v>
      </c>
      <c r="D74" s="108">
        <v>9.5950000000000006</v>
      </c>
      <c r="E74" s="130">
        <v>0</v>
      </c>
      <c r="F74" s="128"/>
      <c r="G74" s="129">
        <f t="shared" si="1"/>
        <v>0</v>
      </c>
      <c r="I74" s="24">
        <v>5057.8</v>
      </c>
    </row>
    <row r="75" spans="1:9" x14ac:dyDescent="0.35">
      <c r="A75" s="9"/>
      <c r="B75" s="25" t="s">
        <v>40</v>
      </c>
      <c r="C75" s="23" t="s">
        <v>11</v>
      </c>
      <c r="D75" s="12">
        <v>32.319999999999993</v>
      </c>
      <c r="E75" s="132">
        <v>0</v>
      </c>
      <c r="F75" s="128">
        <f t="shared" si="2"/>
        <v>0</v>
      </c>
      <c r="G75" s="129"/>
      <c r="I75" s="26">
        <v>90</v>
      </c>
    </row>
    <row r="76" spans="1:9" x14ac:dyDescent="0.35">
      <c r="A76" s="9"/>
      <c r="B76" s="106" t="s">
        <v>41</v>
      </c>
      <c r="C76" s="104" t="s">
        <v>9</v>
      </c>
      <c r="D76" s="108">
        <v>2.323</v>
      </c>
      <c r="E76" s="130">
        <v>0</v>
      </c>
      <c r="F76" s="128"/>
      <c r="G76" s="129">
        <f t="shared" si="1"/>
        <v>0</v>
      </c>
      <c r="I76" s="19">
        <v>4384.3</v>
      </c>
    </row>
    <row r="77" spans="1:9" x14ac:dyDescent="0.35">
      <c r="A77" s="9"/>
      <c r="B77" s="25" t="s">
        <v>42</v>
      </c>
      <c r="C77" s="23" t="s">
        <v>11</v>
      </c>
      <c r="D77" s="12">
        <v>32.319999999999993</v>
      </c>
      <c r="E77" s="132">
        <v>0</v>
      </c>
      <c r="F77" s="128">
        <f t="shared" si="2"/>
        <v>0</v>
      </c>
      <c r="G77" s="129"/>
      <c r="I77" s="26">
        <v>75</v>
      </c>
    </row>
    <row r="78" spans="1:9" x14ac:dyDescent="0.35">
      <c r="A78" s="9"/>
      <c r="B78" s="106" t="s">
        <v>43</v>
      </c>
      <c r="C78" s="104" t="s">
        <v>38</v>
      </c>
      <c r="D78" s="108">
        <v>3.8783999999999992</v>
      </c>
      <c r="E78" s="130">
        <v>0</v>
      </c>
      <c r="F78" s="128"/>
      <c r="G78" s="129">
        <f t="shared" si="1"/>
        <v>0</v>
      </c>
      <c r="I78" s="20">
        <v>380</v>
      </c>
    </row>
    <row r="79" spans="1:9" x14ac:dyDescent="0.35">
      <c r="A79" s="9"/>
      <c r="B79" s="25" t="s">
        <v>46</v>
      </c>
      <c r="C79" s="23" t="s">
        <v>11</v>
      </c>
      <c r="D79" s="12">
        <v>27.200000000000003</v>
      </c>
      <c r="E79" s="132">
        <v>0</v>
      </c>
      <c r="F79" s="128">
        <f t="shared" si="2"/>
        <v>0</v>
      </c>
      <c r="G79" s="129"/>
      <c r="I79" s="26">
        <v>75</v>
      </c>
    </row>
    <row r="80" spans="1:9" x14ac:dyDescent="0.35">
      <c r="A80" s="9"/>
      <c r="B80" s="106" t="s">
        <v>47</v>
      </c>
      <c r="C80" s="104" t="s">
        <v>38</v>
      </c>
      <c r="D80" s="108">
        <v>1.5111111111111113</v>
      </c>
      <c r="E80" s="130">
        <v>0</v>
      </c>
      <c r="F80" s="128"/>
      <c r="G80" s="129">
        <f t="shared" si="1"/>
        <v>0</v>
      </c>
      <c r="I80" s="20">
        <v>1450</v>
      </c>
    </row>
    <row r="81" spans="1:9" x14ac:dyDescent="0.35">
      <c r="A81" s="9">
        <v>19</v>
      </c>
      <c r="B81" s="28" t="s">
        <v>52</v>
      </c>
      <c r="C81" s="23" t="s">
        <v>9</v>
      </c>
      <c r="D81" s="27">
        <v>23.743125000000003</v>
      </c>
      <c r="E81" s="134">
        <v>0</v>
      </c>
      <c r="F81" s="128">
        <f t="shared" si="2"/>
        <v>0</v>
      </c>
      <c r="G81" s="129"/>
      <c r="I81" s="26">
        <v>2000</v>
      </c>
    </row>
    <row r="82" spans="1:9" x14ac:dyDescent="0.35">
      <c r="A82" s="9"/>
      <c r="B82" s="106" t="s">
        <v>53</v>
      </c>
      <c r="C82" s="104" t="s">
        <v>26</v>
      </c>
      <c r="D82" s="107">
        <v>0.97981428000000015</v>
      </c>
      <c r="E82" s="130">
        <v>0</v>
      </c>
      <c r="F82" s="128"/>
      <c r="G82" s="129">
        <f t="shared" si="1"/>
        <v>0</v>
      </c>
      <c r="I82" s="19">
        <v>38450</v>
      </c>
    </row>
    <row r="83" spans="1:9" x14ac:dyDescent="0.35">
      <c r="A83" s="9"/>
      <c r="B83" s="106" t="s">
        <v>36</v>
      </c>
      <c r="C83" s="104" t="s">
        <v>26</v>
      </c>
      <c r="D83" s="107">
        <v>0.20806000000000002</v>
      </c>
      <c r="E83" s="130">
        <v>0</v>
      </c>
      <c r="F83" s="128"/>
      <c r="G83" s="129">
        <f t="shared" ref="G83:G145" si="3">D83*E83</f>
        <v>0</v>
      </c>
      <c r="I83" s="20">
        <v>41250</v>
      </c>
    </row>
    <row r="84" spans="1:9" x14ac:dyDescent="0.35">
      <c r="A84" s="9"/>
      <c r="B84" s="106" t="s">
        <v>54</v>
      </c>
      <c r="C84" s="104" t="s">
        <v>9</v>
      </c>
      <c r="D84" s="108">
        <v>23.937000000000001</v>
      </c>
      <c r="E84" s="130">
        <v>0</v>
      </c>
      <c r="F84" s="128"/>
      <c r="G84" s="129">
        <f t="shared" si="3"/>
        <v>0</v>
      </c>
      <c r="I84" s="24">
        <v>5057.8</v>
      </c>
    </row>
    <row r="85" spans="1:9" x14ac:dyDescent="0.35">
      <c r="A85" s="9"/>
      <c r="B85" s="25" t="s">
        <v>40</v>
      </c>
      <c r="C85" s="23" t="s">
        <v>11</v>
      </c>
      <c r="D85" s="12">
        <v>43.201249999999995</v>
      </c>
      <c r="E85" s="132">
        <v>0</v>
      </c>
      <c r="F85" s="128">
        <f t="shared" ref="F85:F144" si="4">D85*E85</f>
        <v>0</v>
      </c>
      <c r="G85" s="129"/>
      <c r="I85" s="26">
        <v>90</v>
      </c>
    </row>
    <row r="86" spans="1:9" x14ac:dyDescent="0.35">
      <c r="A86" s="9"/>
      <c r="B86" s="106" t="s">
        <v>41</v>
      </c>
      <c r="C86" s="104" t="s">
        <v>9</v>
      </c>
      <c r="D86" s="108">
        <v>4.343</v>
      </c>
      <c r="E86" s="130">
        <v>0</v>
      </c>
      <c r="F86" s="128"/>
      <c r="G86" s="129">
        <f t="shared" si="3"/>
        <v>0</v>
      </c>
      <c r="I86" s="19">
        <v>4384.3</v>
      </c>
    </row>
    <row r="87" spans="1:9" x14ac:dyDescent="0.35">
      <c r="A87" s="9"/>
      <c r="B87" s="25" t="s">
        <v>46</v>
      </c>
      <c r="C87" s="23" t="s">
        <v>11</v>
      </c>
      <c r="D87" s="12">
        <v>211.05</v>
      </c>
      <c r="E87" s="132">
        <v>0</v>
      </c>
      <c r="F87" s="128">
        <f t="shared" si="4"/>
        <v>0</v>
      </c>
      <c r="G87" s="129"/>
      <c r="I87" s="26">
        <v>75</v>
      </c>
    </row>
    <row r="88" spans="1:9" x14ac:dyDescent="0.35">
      <c r="A88" s="9"/>
      <c r="B88" s="106" t="s">
        <v>47</v>
      </c>
      <c r="C88" s="104" t="s">
        <v>38</v>
      </c>
      <c r="D88" s="108">
        <v>11.725000000000001</v>
      </c>
      <c r="E88" s="130">
        <v>0</v>
      </c>
      <c r="F88" s="128"/>
      <c r="G88" s="129">
        <f t="shared" si="3"/>
        <v>0</v>
      </c>
      <c r="I88" s="20">
        <v>1450</v>
      </c>
    </row>
    <row r="89" spans="1:9" x14ac:dyDescent="0.35">
      <c r="A89" s="9">
        <v>20</v>
      </c>
      <c r="B89" s="28" t="s">
        <v>55</v>
      </c>
      <c r="C89" s="23" t="s">
        <v>9</v>
      </c>
      <c r="D89" s="27">
        <v>10.935</v>
      </c>
      <c r="E89" s="134">
        <v>0</v>
      </c>
      <c r="F89" s="128">
        <f t="shared" si="4"/>
        <v>0</v>
      </c>
      <c r="G89" s="129"/>
      <c r="I89" s="26">
        <v>2000</v>
      </c>
    </row>
    <row r="90" spans="1:9" x14ac:dyDescent="0.35">
      <c r="A90" s="9"/>
      <c r="B90" s="106" t="s">
        <v>53</v>
      </c>
      <c r="C90" s="104" t="s">
        <v>26</v>
      </c>
      <c r="D90" s="107">
        <v>0.97981428000000015</v>
      </c>
      <c r="E90" s="130">
        <v>0</v>
      </c>
      <c r="F90" s="128"/>
      <c r="G90" s="129">
        <f t="shared" si="3"/>
        <v>0</v>
      </c>
      <c r="I90" s="19">
        <v>38450</v>
      </c>
    </row>
    <row r="91" spans="1:9" x14ac:dyDescent="0.35">
      <c r="A91" s="9"/>
      <c r="B91" s="106" t="s">
        <v>36</v>
      </c>
      <c r="C91" s="104" t="s">
        <v>26</v>
      </c>
      <c r="D91" s="107">
        <v>0.20806000000000002</v>
      </c>
      <c r="E91" s="130">
        <v>0</v>
      </c>
      <c r="F91" s="128"/>
      <c r="G91" s="129">
        <f t="shared" si="3"/>
        <v>0</v>
      </c>
      <c r="I91" s="20">
        <v>41250</v>
      </c>
    </row>
    <row r="92" spans="1:9" x14ac:dyDescent="0.35">
      <c r="A92" s="9"/>
      <c r="B92" s="106" t="s">
        <v>54</v>
      </c>
      <c r="C92" s="104" t="s">
        <v>9</v>
      </c>
      <c r="D92" s="108">
        <v>11.009</v>
      </c>
      <c r="E92" s="130">
        <v>0</v>
      </c>
      <c r="F92" s="128"/>
      <c r="G92" s="129">
        <f t="shared" si="3"/>
        <v>0</v>
      </c>
      <c r="I92" s="24">
        <v>5057.8</v>
      </c>
    </row>
    <row r="93" spans="1:9" x14ac:dyDescent="0.35">
      <c r="A93" s="9"/>
      <c r="B93" s="25" t="s">
        <v>56</v>
      </c>
      <c r="C93" s="23" t="s">
        <v>11</v>
      </c>
      <c r="D93" s="12">
        <v>22.95</v>
      </c>
      <c r="E93" s="132">
        <v>0</v>
      </c>
      <c r="F93" s="128">
        <f t="shared" si="4"/>
        <v>0</v>
      </c>
      <c r="G93" s="129"/>
      <c r="I93" s="26">
        <v>90</v>
      </c>
    </row>
    <row r="94" spans="1:9" x14ac:dyDescent="0.35">
      <c r="A94" s="9"/>
      <c r="B94" s="106" t="s">
        <v>41</v>
      </c>
      <c r="C94" s="104" t="s">
        <v>9</v>
      </c>
      <c r="D94" s="108">
        <v>2.323</v>
      </c>
      <c r="E94" s="130">
        <v>0</v>
      </c>
      <c r="F94" s="128"/>
      <c r="G94" s="129">
        <f t="shared" si="3"/>
        <v>0</v>
      </c>
      <c r="I94" s="19">
        <v>4384.3</v>
      </c>
    </row>
    <row r="95" spans="1:9" x14ac:dyDescent="0.35">
      <c r="A95" s="9"/>
      <c r="B95" s="25" t="s">
        <v>46</v>
      </c>
      <c r="C95" s="23" t="s">
        <v>11</v>
      </c>
      <c r="D95" s="12">
        <v>211.05</v>
      </c>
      <c r="E95" s="132">
        <v>0</v>
      </c>
      <c r="F95" s="128">
        <f t="shared" si="4"/>
        <v>0</v>
      </c>
      <c r="G95" s="129"/>
      <c r="I95" s="26">
        <v>75</v>
      </c>
    </row>
    <row r="96" spans="1:9" x14ac:dyDescent="0.35">
      <c r="A96" s="9"/>
      <c r="B96" s="106" t="s">
        <v>47</v>
      </c>
      <c r="C96" s="112" t="s">
        <v>9</v>
      </c>
      <c r="D96" s="108">
        <v>11.725000000000001</v>
      </c>
      <c r="E96" s="130">
        <v>0</v>
      </c>
      <c r="F96" s="128"/>
      <c r="G96" s="129">
        <f t="shared" si="3"/>
        <v>0</v>
      </c>
      <c r="I96" s="20">
        <v>1450</v>
      </c>
    </row>
    <row r="97" spans="1:9" x14ac:dyDescent="0.35">
      <c r="A97" s="9">
        <v>21</v>
      </c>
      <c r="B97" s="28" t="s">
        <v>57</v>
      </c>
      <c r="C97" s="23" t="s">
        <v>9</v>
      </c>
      <c r="D97" s="27">
        <v>1.1000000000000001</v>
      </c>
      <c r="E97" s="134">
        <v>0</v>
      </c>
      <c r="F97" s="128">
        <f t="shared" si="4"/>
        <v>0</v>
      </c>
      <c r="G97" s="129"/>
      <c r="I97" s="26">
        <v>2000</v>
      </c>
    </row>
    <row r="98" spans="1:9" x14ac:dyDescent="0.35">
      <c r="A98" s="9"/>
      <c r="B98" s="106" t="s">
        <v>53</v>
      </c>
      <c r="C98" s="104" t="s">
        <v>26</v>
      </c>
      <c r="D98" s="107">
        <v>4.6746550000000005E-2</v>
      </c>
      <c r="E98" s="130">
        <v>0</v>
      </c>
      <c r="F98" s="128"/>
      <c r="G98" s="129">
        <f t="shared" si="3"/>
        <v>0</v>
      </c>
      <c r="I98" s="19">
        <v>38450</v>
      </c>
    </row>
    <row r="99" spans="1:9" x14ac:dyDescent="0.35">
      <c r="A99" s="9"/>
      <c r="B99" s="106" t="s">
        <v>36</v>
      </c>
      <c r="C99" s="104" t="s">
        <v>26</v>
      </c>
      <c r="D99" s="107">
        <v>1.6068000000000002E-2</v>
      </c>
      <c r="E99" s="130">
        <v>0</v>
      </c>
      <c r="F99" s="128"/>
      <c r="G99" s="129">
        <f t="shared" si="3"/>
        <v>0</v>
      </c>
      <c r="I99" s="20">
        <v>41250</v>
      </c>
    </row>
    <row r="100" spans="1:9" x14ac:dyDescent="0.35">
      <c r="A100" s="9"/>
      <c r="B100" s="106" t="s">
        <v>54</v>
      </c>
      <c r="C100" s="104" t="s">
        <v>9</v>
      </c>
      <c r="D100" s="108">
        <v>1.1110000000000002</v>
      </c>
      <c r="E100" s="130">
        <v>0</v>
      </c>
      <c r="F100" s="128"/>
      <c r="G100" s="129">
        <f t="shared" si="3"/>
        <v>0</v>
      </c>
      <c r="I100" s="24">
        <v>5057.8</v>
      </c>
    </row>
    <row r="101" spans="1:9" x14ac:dyDescent="0.35">
      <c r="A101" s="9"/>
      <c r="B101" s="25" t="s">
        <v>56</v>
      </c>
      <c r="C101" s="23" t="s">
        <v>11</v>
      </c>
      <c r="D101" s="12">
        <v>2.4649999999999999</v>
      </c>
      <c r="E101" s="132">
        <v>0</v>
      </c>
      <c r="F101" s="128">
        <f t="shared" si="4"/>
        <v>0</v>
      </c>
      <c r="G101" s="129"/>
      <c r="I101" s="26">
        <v>90</v>
      </c>
    </row>
    <row r="102" spans="1:9" x14ac:dyDescent="0.35">
      <c r="A102" s="9"/>
      <c r="B102" s="106" t="s">
        <v>41</v>
      </c>
      <c r="C102" s="104" t="s">
        <v>9</v>
      </c>
      <c r="D102" s="108">
        <v>0.20200000000000001</v>
      </c>
      <c r="E102" s="130">
        <v>0</v>
      </c>
      <c r="F102" s="128"/>
      <c r="G102" s="129">
        <f t="shared" si="3"/>
        <v>0</v>
      </c>
      <c r="I102" s="19">
        <v>4384.3</v>
      </c>
    </row>
    <row r="103" spans="1:9" x14ac:dyDescent="0.35">
      <c r="A103" s="9"/>
      <c r="B103" s="25" t="s">
        <v>46</v>
      </c>
      <c r="C103" s="23" t="s">
        <v>11</v>
      </c>
      <c r="D103" s="12">
        <v>8.6999999999999993</v>
      </c>
      <c r="E103" s="132">
        <v>0</v>
      </c>
      <c r="F103" s="128">
        <f t="shared" si="4"/>
        <v>0</v>
      </c>
      <c r="G103" s="129"/>
      <c r="I103" s="26">
        <v>75</v>
      </c>
    </row>
    <row r="104" spans="1:9" x14ac:dyDescent="0.35">
      <c r="A104" s="9"/>
      <c r="B104" s="109" t="s">
        <v>47</v>
      </c>
      <c r="C104" s="110" t="s">
        <v>38</v>
      </c>
      <c r="D104" s="111">
        <v>0.48333333333333328</v>
      </c>
      <c r="E104" s="130">
        <v>0</v>
      </c>
      <c r="F104" s="128"/>
      <c r="G104" s="129">
        <f t="shared" si="3"/>
        <v>0</v>
      </c>
      <c r="I104" s="20">
        <v>1450</v>
      </c>
    </row>
    <row r="105" spans="1:9" x14ac:dyDescent="0.35">
      <c r="A105" s="9">
        <v>22</v>
      </c>
      <c r="B105" s="28" t="s">
        <v>58</v>
      </c>
      <c r="C105" s="23" t="s">
        <v>9</v>
      </c>
      <c r="D105" s="27">
        <v>1.4</v>
      </c>
      <c r="E105" s="134">
        <v>0</v>
      </c>
      <c r="F105" s="128">
        <f t="shared" si="4"/>
        <v>0</v>
      </c>
      <c r="G105" s="129"/>
      <c r="I105" s="26">
        <v>2000</v>
      </c>
    </row>
    <row r="106" spans="1:9" x14ac:dyDescent="0.35">
      <c r="A106" s="9"/>
      <c r="B106" s="106" t="s">
        <v>53</v>
      </c>
      <c r="C106" s="104" t="s">
        <v>26</v>
      </c>
      <c r="D106" s="107">
        <v>5.5100880000000005E-2</v>
      </c>
      <c r="E106" s="130">
        <v>0</v>
      </c>
      <c r="F106" s="128"/>
      <c r="G106" s="129">
        <f t="shared" si="3"/>
        <v>0</v>
      </c>
      <c r="I106" s="19">
        <v>38450</v>
      </c>
    </row>
    <row r="107" spans="1:9" x14ac:dyDescent="0.35">
      <c r="A107" s="9"/>
      <c r="B107" s="106" t="s">
        <v>36</v>
      </c>
      <c r="C107" s="104" t="s">
        <v>26</v>
      </c>
      <c r="D107" s="107">
        <v>2.2248E-2</v>
      </c>
      <c r="E107" s="130">
        <v>0</v>
      </c>
      <c r="F107" s="128"/>
      <c r="G107" s="129">
        <f t="shared" si="3"/>
        <v>0</v>
      </c>
      <c r="I107" s="20">
        <v>41250</v>
      </c>
    </row>
    <row r="108" spans="1:9" x14ac:dyDescent="0.35">
      <c r="A108" s="9"/>
      <c r="B108" s="106" t="s">
        <v>54</v>
      </c>
      <c r="C108" s="104" t="s">
        <v>9</v>
      </c>
      <c r="D108" s="108">
        <v>1.4139999999999999</v>
      </c>
      <c r="E108" s="130">
        <v>0</v>
      </c>
      <c r="F108" s="128"/>
      <c r="G108" s="129">
        <f t="shared" si="3"/>
        <v>0</v>
      </c>
      <c r="I108" s="24">
        <v>5057.8</v>
      </c>
    </row>
    <row r="109" spans="1:9" x14ac:dyDescent="0.35">
      <c r="A109" s="9"/>
      <c r="B109" s="25" t="s">
        <v>59</v>
      </c>
      <c r="C109" s="23" t="s">
        <v>11</v>
      </c>
      <c r="D109" s="12">
        <v>0.2465</v>
      </c>
      <c r="E109" s="132">
        <v>0</v>
      </c>
      <c r="F109" s="128">
        <f t="shared" si="4"/>
        <v>0</v>
      </c>
      <c r="G109" s="129"/>
      <c r="I109" s="26">
        <v>90</v>
      </c>
    </row>
    <row r="110" spans="1:9" x14ac:dyDescent="0.35">
      <c r="A110" s="9"/>
      <c r="B110" s="106" t="s">
        <v>41</v>
      </c>
      <c r="C110" s="104" t="s">
        <v>9</v>
      </c>
      <c r="D110" s="108">
        <v>0.30299999999999999</v>
      </c>
      <c r="E110" s="130">
        <v>0</v>
      </c>
      <c r="F110" s="128"/>
      <c r="G110" s="129">
        <f t="shared" si="3"/>
        <v>0</v>
      </c>
      <c r="I110" s="19">
        <v>4384.3</v>
      </c>
    </row>
    <row r="111" spans="1:9" x14ac:dyDescent="0.35">
      <c r="A111" s="9"/>
      <c r="B111" s="25" t="s">
        <v>46</v>
      </c>
      <c r="C111" s="23" t="s">
        <v>11</v>
      </c>
      <c r="D111" s="12">
        <v>8.6999999999999993</v>
      </c>
      <c r="E111" s="132">
        <v>0</v>
      </c>
      <c r="F111" s="128">
        <f t="shared" si="4"/>
        <v>0</v>
      </c>
      <c r="G111" s="129"/>
      <c r="I111" s="26">
        <v>75</v>
      </c>
    </row>
    <row r="112" spans="1:9" x14ac:dyDescent="0.35">
      <c r="A112" s="9"/>
      <c r="B112" s="106" t="s">
        <v>47</v>
      </c>
      <c r="C112" s="104" t="s">
        <v>38</v>
      </c>
      <c r="D112" s="108">
        <v>0.48333333333333328</v>
      </c>
      <c r="E112" s="130">
        <v>0</v>
      </c>
      <c r="F112" s="128"/>
      <c r="G112" s="129">
        <f t="shared" si="3"/>
        <v>0</v>
      </c>
      <c r="I112" s="20">
        <v>1450</v>
      </c>
    </row>
    <row r="113" spans="1:9" x14ac:dyDescent="0.35">
      <c r="A113" s="9">
        <v>23</v>
      </c>
      <c r="B113" s="28" t="s">
        <v>60</v>
      </c>
      <c r="C113" s="23" t="s">
        <v>9</v>
      </c>
      <c r="D113" s="27">
        <v>0.8</v>
      </c>
      <c r="E113" s="134">
        <v>0</v>
      </c>
      <c r="F113" s="128">
        <f t="shared" si="4"/>
        <v>0</v>
      </c>
      <c r="G113" s="129"/>
      <c r="I113" s="26">
        <v>2000</v>
      </c>
    </row>
    <row r="114" spans="1:9" x14ac:dyDescent="0.35">
      <c r="A114" s="9"/>
      <c r="B114" s="106" t="s">
        <v>53</v>
      </c>
      <c r="C114" s="104" t="s">
        <v>26</v>
      </c>
      <c r="D114" s="107">
        <v>4.4833840000000007E-2</v>
      </c>
      <c r="E114" s="130">
        <v>0</v>
      </c>
      <c r="F114" s="128"/>
      <c r="G114" s="129">
        <f t="shared" si="3"/>
        <v>0</v>
      </c>
      <c r="I114" s="19">
        <v>38450</v>
      </c>
    </row>
    <row r="115" spans="1:9" x14ac:dyDescent="0.35">
      <c r="A115" s="9"/>
      <c r="B115" s="106" t="s">
        <v>36</v>
      </c>
      <c r="C115" s="104" t="s">
        <v>26</v>
      </c>
      <c r="D115" s="107">
        <v>1.22982E-2</v>
      </c>
      <c r="E115" s="130">
        <v>0</v>
      </c>
      <c r="F115" s="128"/>
      <c r="G115" s="129">
        <f t="shared" si="3"/>
        <v>0</v>
      </c>
      <c r="I115" s="20">
        <v>41250</v>
      </c>
    </row>
    <row r="116" spans="1:9" x14ac:dyDescent="0.35">
      <c r="A116" s="9"/>
      <c r="B116" s="106" t="s">
        <v>54</v>
      </c>
      <c r="C116" s="104" t="s">
        <v>9</v>
      </c>
      <c r="D116" s="108">
        <v>0.80800000000000005</v>
      </c>
      <c r="E116" s="130">
        <v>0</v>
      </c>
      <c r="F116" s="128"/>
      <c r="G116" s="129">
        <f t="shared" si="3"/>
        <v>0</v>
      </c>
      <c r="I116" s="24">
        <v>5057.8</v>
      </c>
    </row>
    <row r="117" spans="1:9" x14ac:dyDescent="0.35">
      <c r="A117" s="9"/>
      <c r="B117" s="25" t="s">
        <v>59</v>
      </c>
      <c r="C117" s="23" t="s">
        <v>11</v>
      </c>
      <c r="D117" s="12">
        <v>2.2206249999999996</v>
      </c>
      <c r="E117" s="132">
        <v>0</v>
      </c>
      <c r="F117" s="128">
        <f t="shared" si="4"/>
        <v>0</v>
      </c>
      <c r="G117" s="129"/>
      <c r="I117" s="26">
        <v>90</v>
      </c>
    </row>
    <row r="118" spans="1:9" x14ac:dyDescent="0.35">
      <c r="A118" s="9"/>
      <c r="B118" s="106" t="s">
        <v>41</v>
      </c>
      <c r="C118" s="104" t="s">
        <v>9</v>
      </c>
      <c r="D118" s="108">
        <v>0.20200000000000001</v>
      </c>
      <c r="E118" s="130">
        <v>0</v>
      </c>
      <c r="F118" s="128"/>
      <c r="G118" s="129">
        <f t="shared" si="3"/>
        <v>0</v>
      </c>
      <c r="I118" s="19">
        <v>4384.3</v>
      </c>
    </row>
    <row r="119" spans="1:9" x14ac:dyDescent="0.35">
      <c r="A119" s="9"/>
      <c r="B119" s="25" t="s">
        <v>46</v>
      </c>
      <c r="C119" s="23" t="s">
        <v>11</v>
      </c>
      <c r="D119" s="12">
        <v>6.27</v>
      </c>
      <c r="E119" s="132">
        <v>0</v>
      </c>
      <c r="F119" s="128">
        <f t="shared" si="4"/>
        <v>0</v>
      </c>
      <c r="G119" s="129"/>
      <c r="I119" s="26">
        <v>75</v>
      </c>
    </row>
    <row r="120" spans="1:9" x14ac:dyDescent="0.35">
      <c r="A120" s="9"/>
      <c r="B120" s="106" t="s">
        <v>47</v>
      </c>
      <c r="C120" s="104" t="s">
        <v>38</v>
      </c>
      <c r="D120" s="108">
        <v>0.34833333333333333</v>
      </c>
      <c r="E120" s="130">
        <v>0</v>
      </c>
      <c r="F120" s="128"/>
      <c r="G120" s="129">
        <f t="shared" si="3"/>
        <v>0</v>
      </c>
      <c r="I120" s="20">
        <v>1450</v>
      </c>
    </row>
    <row r="121" spans="1:9" x14ac:dyDescent="0.35">
      <c r="A121" s="9">
        <v>24</v>
      </c>
      <c r="B121" s="28" t="s">
        <v>61</v>
      </c>
      <c r="C121" s="23" t="s">
        <v>9</v>
      </c>
      <c r="D121" s="27">
        <v>1.1000000000000001</v>
      </c>
      <c r="E121" s="134">
        <v>0</v>
      </c>
      <c r="F121" s="128">
        <f t="shared" si="4"/>
        <v>0</v>
      </c>
      <c r="G121" s="129"/>
      <c r="I121" s="26">
        <v>2000</v>
      </c>
    </row>
    <row r="122" spans="1:9" x14ac:dyDescent="0.35">
      <c r="A122" s="9"/>
      <c r="B122" s="106" t="s">
        <v>53</v>
      </c>
      <c r="C122" s="104" t="s">
        <v>26</v>
      </c>
      <c r="D122" s="107">
        <v>5.1067399999999999E-2</v>
      </c>
      <c r="E122" s="130">
        <v>0</v>
      </c>
      <c r="F122" s="128"/>
      <c r="G122" s="129">
        <f t="shared" si="3"/>
        <v>0</v>
      </c>
      <c r="I122" s="19">
        <v>38450</v>
      </c>
    </row>
    <row r="123" spans="1:9" x14ac:dyDescent="0.35">
      <c r="A123" s="9"/>
      <c r="B123" s="106" t="s">
        <v>36</v>
      </c>
      <c r="C123" s="104" t="s">
        <v>26</v>
      </c>
      <c r="D123" s="107">
        <v>1.9405200000000001E-2</v>
      </c>
      <c r="E123" s="130">
        <v>0</v>
      </c>
      <c r="F123" s="128"/>
      <c r="G123" s="129">
        <f t="shared" si="3"/>
        <v>0</v>
      </c>
      <c r="I123" s="20">
        <v>41250</v>
      </c>
    </row>
    <row r="124" spans="1:9" x14ac:dyDescent="0.35">
      <c r="A124" s="9"/>
      <c r="B124" s="106" t="s">
        <v>54</v>
      </c>
      <c r="C124" s="104" t="s">
        <v>9</v>
      </c>
      <c r="D124" s="108">
        <v>1.1110000000000002</v>
      </c>
      <c r="E124" s="130">
        <v>0</v>
      </c>
      <c r="F124" s="128"/>
      <c r="G124" s="129">
        <f t="shared" si="3"/>
        <v>0</v>
      </c>
      <c r="I124" s="24">
        <v>5057.8</v>
      </c>
    </row>
    <row r="125" spans="1:9" x14ac:dyDescent="0.35">
      <c r="A125" s="9"/>
      <c r="B125" s="25" t="s">
        <v>59</v>
      </c>
      <c r="C125" s="23" t="s">
        <v>11</v>
      </c>
      <c r="D125" s="12">
        <v>2.2206249999999996</v>
      </c>
      <c r="E125" s="132">
        <v>0</v>
      </c>
      <c r="F125" s="128">
        <f t="shared" si="4"/>
        <v>0</v>
      </c>
      <c r="G125" s="129"/>
      <c r="I125" s="26">
        <v>90</v>
      </c>
    </row>
    <row r="126" spans="1:9" x14ac:dyDescent="0.35">
      <c r="A126" s="9"/>
      <c r="B126" s="106" t="s">
        <v>41</v>
      </c>
      <c r="C126" s="104" t="s">
        <v>9</v>
      </c>
      <c r="D126" s="108">
        <v>0.20200000000000001</v>
      </c>
      <c r="E126" s="130">
        <v>0</v>
      </c>
      <c r="F126" s="128"/>
      <c r="G126" s="129">
        <f t="shared" si="3"/>
        <v>0</v>
      </c>
      <c r="I126" s="19">
        <v>4384.3</v>
      </c>
    </row>
    <row r="127" spans="1:9" x14ac:dyDescent="0.35">
      <c r="A127" s="9"/>
      <c r="B127" s="25" t="s">
        <v>46</v>
      </c>
      <c r="C127" s="23" t="s">
        <v>11</v>
      </c>
      <c r="D127" s="12">
        <v>6.27</v>
      </c>
      <c r="E127" s="132">
        <v>0</v>
      </c>
      <c r="F127" s="128">
        <f t="shared" si="4"/>
        <v>0</v>
      </c>
      <c r="G127" s="129"/>
      <c r="I127" s="26">
        <v>75</v>
      </c>
    </row>
    <row r="128" spans="1:9" x14ac:dyDescent="0.35">
      <c r="A128" s="9"/>
      <c r="B128" s="106" t="s">
        <v>47</v>
      </c>
      <c r="C128" s="104" t="s">
        <v>38</v>
      </c>
      <c r="D128" s="108">
        <v>0.34833333333333333</v>
      </c>
      <c r="E128" s="130">
        <v>0</v>
      </c>
      <c r="F128" s="128"/>
      <c r="G128" s="129">
        <f t="shared" si="3"/>
        <v>0</v>
      </c>
      <c r="I128" s="20">
        <v>1450</v>
      </c>
    </row>
    <row r="129" spans="1:9" x14ac:dyDescent="0.35">
      <c r="A129" s="9">
        <v>25</v>
      </c>
      <c r="B129" s="28" t="s">
        <v>62</v>
      </c>
      <c r="C129" s="23" t="s">
        <v>9</v>
      </c>
      <c r="D129" s="27">
        <v>1.2</v>
      </c>
      <c r="E129" s="134">
        <v>0</v>
      </c>
      <c r="F129" s="128">
        <f t="shared" si="4"/>
        <v>0</v>
      </c>
      <c r="G129" s="129"/>
      <c r="I129" s="26">
        <v>2000</v>
      </c>
    </row>
    <row r="130" spans="1:9" x14ac:dyDescent="0.35">
      <c r="A130" s="9"/>
      <c r="B130" s="106" t="s">
        <v>53</v>
      </c>
      <c r="C130" s="104" t="s">
        <v>26</v>
      </c>
      <c r="D130" s="107">
        <v>5.2442450000000002E-2</v>
      </c>
      <c r="E130" s="130">
        <v>0</v>
      </c>
      <c r="F130" s="128"/>
      <c r="G130" s="129">
        <f t="shared" si="3"/>
        <v>0</v>
      </c>
      <c r="I130" s="19">
        <v>38450</v>
      </c>
    </row>
    <row r="131" spans="1:9" x14ac:dyDescent="0.35">
      <c r="A131" s="9"/>
      <c r="B131" s="106" t="s">
        <v>36</v>
      </c>
      <c r="C131" s="104" t="s">
        <v>26</v>
      </c>
      <c r="D131" s="107">
        <v>2.0229200000000003E-2</v>
      </c>
      <c r="E131" s="130">
        <v>0</v>
      </c>
      <c r="F131" s="128"/>
      <c r="G131" s="129">
        <f t="shared" si="3"/>
        <v>0</v>
      </c>
      <c r="I131" s="20">
        <v>41250</v>
      </c>
    </row>
    <row r="132" spans="1:9" x14ac:dyDescent="0.35">
      <c r="A132" s="9"/>
      <c r="B132" s="106" t="s">
        <v>54</v>
      </c>
      <c r="C132" s="104" t="s">
        <v>9</v>
      </c>
      <c r="D132" s="108">
        <v>1.212</v>
      </c>
      <c r="E132" s="130">
        <v>0</v>
      </c>
      <c r="F132" s="128"/>
      <c r="G132" s="129">
        <f t="shared" si="3"/>
        <v>0</v>
      </c>
      <c r="I132" s="24">
        <v>5057.8</v>
      </c>
    </row>
    <row r="133" spans="1:9" x14ac:dyDescent="0.35">
      <c r="A133" s="9"/>
      <c r="B133" s="25" t="s">
        <v>59</v>
      </c>
      <c r="C133" s="23" t="s">
        <v>11</v>
      </c>
      <c r="D133" s="12">
        <v>2.2206249999999996</v>
      </c>
      <c r="E133" s="132">
        <v>0</v>
      </c>
      <c r="F133" s="128">
        <f t="shared" si="4"/>
        <v>0</v>
      </c>
      <c r="G133" s="129"/>
      <c r="I133" s="26">
        <v>90</v>
      </c>
    </row>
    <row r="134" spans="1:9" x14ac:dyDescent="0.35">
      <c r="A134" s="9"/>
      <c r="B134" s="106" t="s">
        <v>41</v>
      </c>
      <c r="C134" s="104" t="s">
        <v>9</v>
      </c>
      <c r="D134" s="108">
        <v>0.20200000000000001</v>
      </c>
      <c r="E134" s="130">
        <v>0</v>
      </c>
      <c r="F134" s="128"/>
      <c r="G134" s="129">
        <f t="shared" si="3"/>
        <v>0</v>
      </c>
      <c r="I134" s="19">
        <v>4384.3</v>
      </c>
    </row>
    <row r="135" spans="1:9" x14ac:dyDescent="0.35">
      <c r="A135" s="9"/>
      <c r="B135" s="25" t="s">
        <v>46</v>
      </c>
      <c r="C135" s="23" t="s">
        <v>11</v>
      </c>
      <c r="D135" s="12">
        <v>6.27</v>
      </c>
      <c r="E135" s="132">
        <v>0</v>
      </c>
      <c r="F135" s="128">
        <f t="shared" si="4"/>
        <v>0</v>
      </c>
      <c r="G135" s="129"/>
      <c r="I135" s="26">
        <v>75</v>
      </c>
    </row>
    <row r="136" spans="1:9" x14ac:dyDescent="0.35">
      <c r="A136" s="9"/>
      <c r="B136" s="106" t="s">
        <v>47</v>
      </c>
      <c r="C136" s="104" t="s">
        <v>38</v>
      </c>
      <c r="D136" s="108">
        <v>0.34833333333333333</v>
      </c>
      <c r="E136" s="130">
        <v>0</v>
      </c>
      <c r="F136" s="128"/>
      <c r="G136" s="129">
        <f t="shared" si="3"/>
        <v>0</v>
      </c>
      <c r="I136" s="20">
        <v>1450</v>
      </c>
    </row>
    <row r="137" spans="1:9" x14ac:dyDescent="0.35">
      <c r="A137" s="9">
        <v>26</v>
      </c>
      <c r="B137" s="28" t="s">
        <v>63</v>
      </c>
      <c r="C137" s="29" t="s">
        <v>38</v>
      </c>
      <c r="D137" s="18">
        <v>1</v>
      </c>
      <c r="E137" s="135">
        <v>0</v>
      </c>
      <c r="F137" s="128">
        <f t="shared" si="4"/>
        <v>0</v>
      </c>
      <c r="G137" s="129"/>
      <c r="I137" s="26">
        <v>2000</v>
      </c>
    </row>
    <row r="138" spans="1:9" x14ac:dyDescent="0.35">
      <c r="A138" s="9"/>
      <c r="B138" s="106" t="s">
        <v>53</v>
      </c>
      <c r="C138" s="104" t="s">
        <v>26</v>
      </c>
      <c r="D138" s="107">
        <v>0.49133060000000001</v>
      </c>
      <c r="E138" s="130">
        <v>0</v>
      </c>
      <c r="F138" s="128"/>
      <c r="G138" s="129">
        <f t="shared" si="3"/>
        <v>0</v>
      </c>
      <c r="I138" s="19">
        <v>38450</v>
      </c>
    </row>
    <row r="139" spans="1:9" x14ac:dyDescent="0.35">
      <c r="A139" s="9"/>
      <c r="B139" s="106" t="s">
        <v>36</v>
      </c>
      <c r="C139" s="104" t="s">
        <v>26</v>
      </c>
      <c r="D139" s="107">
        <v>4.7586E-3</v>
      </c>
      <c r="E139" s="130">
        <v>0</v>
      </c>
      <c r="F139" s="128"/>
      <c r="G139" s="129">
        <f t="shared" si="3"/>
        <v>0</v>
      </c>
      <c r="I139" s="20">
        <v>41250</v>
      </c>
    </row>
    <row r="140" spans="1:9" x14ac:dyDescent="0.35">
      <c r="A140" s="9"/>
      <c r="B140" s="106" t="s">
        <v>64</v>
      </c>
      <c r="C140" s="104" t="s">
        <v>26</v>
      </c>
      <c r="D140" s="107">
        <v>5.8916000000000003E-2</v>
      </c>
      <c r="E140" s="130">
        <v>0</v>
      </c>
      <c r="F140" s="128"/>
      <c r="G140" s="129">
        <f t="shared" si="3"/>
        <v>0</v>
      </c>
      <c r="I140" s="20">
        <v>55000</v>
      </c>
    </row>
    <row r="141" spans="1:9" x14ac:dyDescent="0.35">
      <c r="A141" s="9"/>
      <c r="B141" s="106" t="s">
        <v>54</v>
      </c>
      <c r="C141" s="104" t="s">
        <v>9</v>
      </c>
      <c r="D141" s="108">
        <v>5.2520000000000007</v>
      </c>
      <c r="E141" s="130">
        <v>0</v>
      </c>
      <c r="F141" s="128"/>
      <c r="G141" s="129">
        <f t="shared" si="3"/>
        <v>0</v>
      </c>
      <c r="I141" s="24">
        <v>5057.8</v>
      </c>
    </row>
    <row r="142" spans="1:9" x14ac:dyDescent="0.35">
      <c r="A142" s="9"/>
      <c r="B142" s="25" t="s">
        <v>59</v>
      </c>
      <c r="C142" s="23" t="s">
        <v>11</v>
      </c>
      <c r="D142" s="12">
        <v>12.5875</v>
      </c>
      <c r="E142" s="132">
        <v>0</v>
      </c>
      <c r="F142" s="128">
        <f t="shared" si="4"/>
        <v>0</v>
      </c>
      <c r="G142" s="129"/>
      <c r="I142" s="26">
        <v>90</v>
      </c>
    </row>
    <row r="143" spans="1:9" x14ac:dyDescent="0.35">
      <c r="A143" s="9"/>
      <c r="B143" s="106" t="s">
        <v>41</v>
      </c>
      <c r="C143" s="104" t="s">
        <v>9</v>
      </c>
      <c r="D143" s="108">
        <v>1.3130000000000002</v>
      </c>
      <c r="E143" s="130">
        <v>0</v>
      </c>
      <c r="F143" s="128"/>
      <c r="G143" s="129">
        <f t="shared" si="3"/>
        <v>0</v>
      </c>
      <c r="I143" s="19">
        <v>4384.3</v>
      </c>
    </row>
    <row r="144" spans="1:9" x14ac:dyDescent="0.35">
      <c r="A144" s="9"/>
      <c r="B144" s="25" t="s">
        <v>46</v>
      </c>
      <c r="C144" s="23" t="s">
        <v>11</v>
      </c>
      <c r="D144" s="30">
        <v>14.8</v>
      </c>
      <c r="E144" s="136">
        <v>0</v>
      </c>
      <c r="F144" s="128">
        <f t="shared" si="4"/>
        <v>0</v>
      </c>
      <c r="G144" s="129"/>
      <c r="I144" s="26">
        <v>75</v>
      </c>
    </row>
    <row r="145" spans="1:9" ht="18.600000000000001" thickBot="1" x14ac:dyDescent="0.4">
      <c r="A145" s="31"/>
      <c r="B145" s="113" t="s">
        <v>47</v>
      </c>
      <c r="C145" s="114" t="s">
        <v>38</v>
      </c>
      <c r="D145" s="105">
        <v>0.8222222222222223</v>
      </c>
      <c r="E145" s="135">
        <v>0</v>
      </c>
      <c r="F145" s="128"/>
      <c r="G145" s="129">
        <f t="shared" si="3"/>
        <v>0</v>
      </c>
      <c r="I145" s="20">
        <v>1450</v>
      </c>
    </row>
    <row r="146" spans="1:9" ht="21" thickBot="1" x14ac:dyDescent="0.4">
      <c r="A146" s="200" t="s">
        <v>65</v>
      </c>
      <c r="B146" s="201" t="s">
        <v>66</v>
      </c>
      <c r="C146" s="201"/>
      <c r="D146" s="201"/>
      <c r="E146" s="167"/>
      <c r="F146" s="168"/>
      <c r="G146" s="169"/>
      <c r="I146" s="21"/>
    </row>
    <row r="147" spans="1:9" x14ac:dyDescent="0.35">
      <c r="A147" s="86">
        <v>27</v>
      </c>
      <c r="B147" s="87" t="s">
        <v>67</v>
      </c>
      <c r="C147" s="88" t="s">
        <v>9</v>
      </c>
      <c r="D147" s="89">
        <v>381.6</v>
      </c>
      <c r="E147" s="95">
        <v>0</v>
      </c>
      <c r="F147" s="128">
        <f t="shared" ref="F147:F164" si="5">D147*E147</f>
        <v>0</v>
      </c>
      <c r="G147" s="129"/>
      <c r="I147" s="26">
        <v>1000</v>
      </c>
    </row>
    <row r="148" spans="1:9" x14ac:dyDescent="0.35">
      <c r="A148" s="9"/>
      <c r="B148" s="106" t="s">
        <v>68</v>
      </c>
      <c r="C148" s="104" t="s">
        <v>26</v>
      </c>
      <c r="D148" s="107">
        <v>13.955058000000001</v>
      </c>
      <c r="E148" s="96">
        <v>0</v>
      </c>
      <c r="F148" s="128"/>
      <c r="G148" s="129">
        <f t="shared" ref="G148:G166" si="6">D148*E148</f>
        <v>0</v>
      </c>
      <c r="I148" s="19">
        <v>38450</v>
      </c>
    </row>
    <row r="149" spans="1:9" x14ac:dyDescent="0.35">
      <c r="A149" s="9"/>
      <c r="B149" s="106" t="s">
        <v>54</v>
      </c>
      <c r="C149" s="104" t="s">
        <v>9</v>
      </c>
      <c r="D149" s="108">
        <v>382.18399999999997</v>
      </c>
      <c r="E149" s="96">
        <v>0</v>
      </c>
      <c r="F149" s="128"/>
      <c r="G149" s="129">
        <f t="shared" si="6"/>
        <v>0</v>
      </c>
      <c r="I149" s="24">
        <v>5057.8</v>
      </c>
    </row>
    <row r="150" spans="1:9" x14ac:dyDescent="0.35">
      <c r="A150" s="9">
        <v>28</v>
      </c>
      <c r="B150" s="10" t="s">
        <v>69</v>
      </c>
      <c r="C150" s="23" t="s">
        <v>24</v>
      </c>
      <c r="D150" s="12">
        <v>303.60000000000002</v>
      </c>
      <c r="E150" s="94">
        <v>0</v>
      </c>
      <c r="F150" s="128">
        <f t="shared" si="5"/>
        <v>0</v>
      </c>
      <c r="G150" s="129"/>
      <c r="I150" s="32">
        <v>950</v>
      </c>
    </row>
    <row r="151" spans="1:9" x14ac:dyDescent="0.35">
      <c r="A151" s="9"/>
      <c r="B151" s="115" t="s">
        <v>70</v>
      </c>
      <c r="C151" s="104" t="s">
        <v>11</v>
      </c>
      <c r="D151" s="108">
        <v>151.80000000000001</v>
      </c>
      <c r="E151" s="96">
        <v>0</v>
      </c>
      <c r="F151" s="128"/>
      <c r="G151" s="129">
        <f t="shared" si="6"/>
        <v>0</v>
      </c>
      <c r="I151" s="33">
        <v>84.85</v>
      </c>
    </row>
    <row r="152" spans="1:9" x14ac:dyDescent="0.35">
      <c r="A152" s="9">
        <v>29</v>
      </c>
      <c r="B152" s="10" t="s">
        <v>71</v>
      </c>
      <c r="C152" s="23" t="s">
        <v>24</v>
      </c>
      <c r="D152" s="12">
        <v>303.60000000000002</v>
      </c>
      <c r="E152" s="94">
        <v>0</v>
      </c>
      <c r="F152" s="128">
        <f t="shared" si="5"/>
        <v>0</v>
      </c>
      <c r="G152" s="129"/>
      <c r="I152" s="32">
        <v>75</v>
      </c>
    </row>
    <row r="153" spans="1:9" x14ac:dyDescent="0.35">
      <c r="A153" s="9"/>
      <c r="B153" s="106" t="s">
        <v>47</v>
      </c>
      <c r="C153" s="104" t="s">
        <v>38</v>
      </c>
      <c r="D153" s="108">
        <v>16.866666666666667</v>
      </c>
      <c r="E153" s="96">
        <v>0</v>
      </c>
      <c r="F153" s="128"/>
      <c r="G153" s="129">
        <f t="shared" si="6"/>
        <v>0</v>
      </c>
      <c r="I153" s="33">
        <v>1450</v>
      </c>
    </row>
    <row r="154" spans="1:9" x14ac:dyDescent="0.35">
      <c r="A154" s="9">
        <v>30</v>
      </c>
      <c r="B154" s="15" t="s">
        <v>72</v>
      </c>
      <c r="C154" s="34" t="s">
        <v>11</v>
      </c>
      <c r="D154" s="35">
        <v>1908</v>
      </c>
      <c r="E154" s="97">
        <v>0</v>
      </c>
      <c r="F154" s="128">
        <f t="shared" si="5"/>
        <v>0</v>
      </c>
      <c r="G154" s="129"/>
      <c r="I154" s="32">
        <v>405</v>
      </c>
    </row>
    <row r="155" spans="1:9" ht="18.600000000000001" thickBot="1" x14ac:dyDescent="0.4">
      <c r="A155" s="17"/>
      <c r="B155" s="15" t="s">
        <v>73</v>
      </c>
      <c r="C155" s="34" t="s">
        <v>24</v>
      </c>
      <c r="D155" s="35">
        <v>346.2</v>
      </c>
      <c r="E155" s="97">
        <v>0</v>
      </c>
      <c r="F155" s="128">
        <f t="shared" si="5"/>
        <v>0</v>
      </c>
      <c r="G155" s="129"/>
      <c r="I155" s="32">
        <v>510</v>
      </c>
    </row>
    <row r="156" spans="1:9" ht="21" thickBot="1" x14ac:dyDescent="0.4">
      <c r="A156" s="200" t="s">
        <v>74</v>
      </c>
      <c r="B156" s="201"/>
      <c r="C156" s="201"/>
      <c r="D156" s="201"/>
      <c r="E156" s="167"/>
      <c r="F156" s="168"/>
      <c r="G156" s="169"/>
      <c r="I156" s="56"/>
    </row>
    <row r="157" spans="1:9" x14ac:dyDescent="0.35">
      <c r="A157" s="116">
        <v>31</v>
      </c>
      <c r="B157" s="117" t="s">
        <v>75</v>
      </c>
      <c r="C157" s="118" t="s">
        <v>11</v>
      </c>
      <c r="D157" s="119">
        <v>10.455</v>
      </c>
      <c r="E157" s="132">
        <v>0</v>
      </c>
      <c r="F157" s="128">
        <f t="shared" si="5"/>
        <v>0</v>
      </c>
      <c r="G157" s="129"/>
      <c r="I157" s="56"/>
    </row>
    <row r="158" spans="1:9" x14ac:dyDescent="0.35">
      <c r="A158" s="120"/>
      <c r="B158" s="124" t="s">
        <v>41</v>
      </c>
      <c r="C158" s="125" t="s">
        <v>9</v>
      </c>
      <c r="D158" s="126">
        <v>1.0455000000000001</v>
      </c>
      <c r="E158" s="130">
        <v>0</v>
      </c>
      <c r="F158" s="128"/>
      <c r="G158" s="129">
        <f t="shared" si="6"/>
        <v>0</v>
      </c>
      <c r="I158" s="56"/>
    </row>
    <row r="159" spans="1:9" x14ac:dyDescent="0.35">
      <c r="A159" s="120">
        <v>32</v>
      </c>
      <c r="B159" s="117" t="s">
        <v>46</v>
      </c>
      <c r="C159" s="118" t="s">
        <v>11</v>
      </c>
      <c r="D159" s="119">
        <v>10.455</v>
      </c>
      <c r="E159" s="132">
        <v>0</v>
      </c>
      <c r="F159" s="128">
        <f t="shared" si="5"/>
        <v>0</v>
      </c>
      <c r="G159" s="129"/>
      <c r="I159" s="56"/>
    </row>
    <row r="160" spans="1:9" x14ac:dyDescent="0.35">
      <c r="A160" s="120"/>
      <c r="B160" s="124" t="s">
        <v>47</v>
      </c>
      <c r="C160" s="125" t="s">
        <v>38</v>
      </c>
      <c r="D160" s="126">
        <v>0.58083333333333331</v>
      </c>
      <c r="E160" s="130">
        <v>0</v>
      </c>
      <c r="F160" s="128"/>
      <c r="G160" s="129">
        <f t="shared" si="6"/>
        <v>0</v>
      </c>
      <c r="I160" s="56"/>
    </row>
    <row r="161" spans="1:9" x14ac:dyDescent="0.35">
      <c r="A161" s="118">
        <v>33</v>
      </c>
      <c r="B161" s="121" t="s">
        <v>76</v>
      </c>
      <c r="C161" s="118" t="s">
        <v>9</v>
      </c>
      <c r="D161" s="122">
        <v>2.8</v>
      </c>
      <c r="E161" s="134">
        <v>0</v>
      </c>
      <c r="F161" s="128">
        <f t="shared" si="5"/>
        <v>0</v>
      </c>
      <c r="G161" s="129"/>
      <c r="I161" s="56"/>
    </row>
    <row r="162" spans="1:9" x14ac:dyDescent="0.35">
      <c r="A162" s="123"/>
      <c r="B162" s="124" t="s">
        <v>68</v>
      </c>
      <c r="C162" s="125" t="s">
        <v>26</v>
      </c>
      <c r="D162" s="127">
        <v>0.1159</v>
      </c>
      <c r="E162" s="130">
        <v>0</v>
      </c>
      <c r="F162" s="128"/>
      <c r="G162" s="129">
        <f t="shared" si="6"/>
        <v>0</v>
      </c>
      <c r="I162" s="56"/>
    </row>
    <row r="163" spans="1:9" x14ac:dyDescent="0.35">
      <c r="A163" s="118"/>
      <c r="B163" s="124" t="s">
        <v>30</v>
      </c>
      <c r="C163" s="125" t="s">
        <v>9</v>
      </c>
      <c r="D163" s="126">
        <v>2.8</v>
      </c>
      <c r="E163" s="130">
        <v>0</v>
      </c>
      <c r="F163" s="128"/>
      <c r="G163" s="129">
        <f t="shared" si="6"/>
        <v>0</v>
      </c>
      <c r="I163" s="56"/>
    </row>
    <row r="164" spans="1:9" x14ac:dyDescent="0.35">
      <c r="A164" s="120">
        <v>34</v>
      </c>
      <c r="B164" s="121" t="s">
        <v>77</v>
      </c>
      <c r="C164" s="118" t="s">
        <v>9</v>
      </c>
      <c r="D164" s="122">
        <v>2.83</v>
      </c>
      <c r="E164" s="134">
        <v>0</v>
      </c>
      <c r="F164" s="128">
        <f t="shared" si="5"/>
        <v>0</v>
      </c>
      <c r="G164" s="129"/>
      <c r="I164" s="56"/>
    </row>
    <row r="165" spans="1:9" x14ac:dyDescent="0.35">
      <c r="A165" s="120"/>
      <c r="B165" s="124" t="s">
        <v>68</v>
      </c>
      <c r="C165" s="125" t="s">
        <v>26</v>
      </c>
      <c r="D165" s="127">
        <v>1.6119999999999999E-2</v>
      </c>
      <c r="E165" s="130">
        <v>0</v>
      </c>
      <c r="F165" s="128"/>
      <c r="G165" s="129">
        <f t="shared" si="6"/>
        <v>0</v>
      </c>
      <c r="I165" s="56"/>
    </row>
    <row r="166" spans="1:9" ht="18.600000000000001" thickBot="1" x14ac:dyDescent="0.4">
      <c r="A166" s="120"/>
      <c r="B166" s="124" t="s">
        <v>30</v>
      </c>
      <c r="C166" s="125" t="s">
        <v>9</v>
      </c>
      <c r="D166" s="126">
        <v>2.83</v>
      </c>
      <c r="E166" s="130">
        <v>0</v>
      </c>
      <c r="F166" s="128"/>
      <c r="G166" s="129">
        <f t="shared" si="6"/>
        <v>0</v>
      </c>
      <c r="I166" s="56"/>
    </row>
    <row r="167" spans="1:9" ht="21" thickBot="1" x14ac:dyDescent="0.4">
      <c r="A167" s="200" t="s">
        <v>78</v>
      </c>
      <c r="B167" s="201"/>
      <c r="C167" s="201"/>
      <c r="D167" s="201"/>
      <c r="E167" s="167"/>
      <c r="F167" s="170"/>
      <c r="G167" s="171"/>
      <c r="I167" s="36"/>
    </row>
    <row r="168" spans="1:9" x14ac:dyDescent="0.35">
      <c r="A168" s="82">
        <v>35</v>
      </c>
      <c r="B168" s="83" t="s">
        <v>79</v>
      </c>
      <c r="C168" s="84" t="s">
        <v>80</v>
      </c>
      <c r="D168" s="85">
        <v>26.795450000000002</v>
      </c>
      <c r="E168" s="143">
        <v>0</v>
      </c>
      <c r="F168" s="144">
        <f>D168*E168</f>
        <v>0</v>
      </c>
      <c r="G168" s="145"/>
      <c r="I168" s="40">
        <v>51000</v>
      </c>
    </row>
    <row r="169" spans="1:9" x14ac:dyDescent="0.35">
      <c r="A169" s="9"/>
      <c r="B169" s="106" t="s">
        <v>81</v>
      </c>
      <c r="C169" s="178" t="s">
        <v>80</v>
      </c>
      <c r="D169" s="179">
        <v>14.4406</v>
      </c>
      <c r="E169" s="98">
        <v>0</v>
      </c>
      <c r="F169" s="146"/>
      <c r="G169" s="147">
        <f>E169*D169</f>
        <v>0</v>
      </c>
      <c r="I169" s="43">
        <v>57350</v>
      </c>
    </row>
    <row r="170" spans="1:9" x14ac:dyDescent="0.35">
      <c r="A170" s="9"/>
      <c r="B170" s="106" t="s">
        <v>82</v>
      </c>
      <c r="C170" s="178" t="s">
        <v>80</v>
      </c>
      <c r="D170" s="179">
        <v>1.1638999999999999</v>
      </c>
      <c r="E170" s="98">
        <v>0</v>
      </c>
      <c r="F170" s="146"/>
      <c r="G170" s="147">
        <f t="shared" ref="G170:G230" si="7">E170*D170</f>
        <v>0</v>
      </c>
      <c r="I170" s="43">
        <v>59370</v>
      </c>
    </row>
    <row r="171" spans="1:9" x14ac:dyDescent="0.35">
      <c r="A171" s="9"/>
      <c r="B171" s="106" t="s">
        <v>83</v>
      </c>
      <c r="C171" s="178" t="s">
        <v>80</v>
      </c>
      <c r="D171" s="179">
        <v>1.545E-2</v>
      </c>
      <c r="E171" s="98">
        <v>0</v>
      </c>
      <c r="F171" s="146"/>
      <c r="G171" s="147">
        <f t="shared" si="7"/>
        <v>0</v>
      </c>
      <c r="I171" s="43">
        <v>46550</v>
      </c>
    </row>
    <row r="172" spans="1:9" x14ac:dyDescent="0.35">
      <c r="A172" s="9"/>
      <c r="B172" s="106" t="s">
        <v>84</v>
      </c>
      <c r="C172" s="178" t="s">
        <v>80</v>
      </c>
      <c r="D172" s="179">
        <v>0.1133</v>
      </c>
      <c r="E172" s="98">
        <v>0</v>
      </c>
      <c r="F172" s="146"/>
      <c r="G172" s="147">
        <f t="shared" si="7"/>
        <v>0</v>
      </c>
      <c r="I172" s="43">
        <v>37655</v>
      </c>
    </row>
    <row r="173" spans="1:9" x14ac:dyDescent="0.35">
      <c r="A173" s="9"/>
      <c r="B173" s="106" t="s">
        <v>85</v>
      </c>
      <c r="C173" s="178" t="s">
        <v>80</v>
      </c>
      <c r="D173" s="179">
        <v>0.33990000000000004</v>
      </c>
      <c r="E173" s="98">
        <v>0</v>
      </c>
      <c r="F173" s="146"/>
      <c r="G173" s="147">
        <f t="shared" si="7"/>
        <v>0</v>
      </c>
      <c r="I173" s="43">
        <v>36980</v>
      </c>
    </row>
    <row r="174" spans="1:9" x14ac:dyDescent="0.35">
      <c r="A174" s="9"/>
      <c r="B174" s="106" t="s">
        <v>86</v>
      </c>
      <c r="C174" s="178" t="s">
        <v>80</v>
      </c>
      <c r="D174" s="179">
        <v>2.7192000000000003</v>
      </c>
      <c r="E174" s="98">
        <v>0</v>
      </c>
      <c r="F174" s="146"/>
      <c r="G174" s="147">
        <f t="shared" si="7"/>
        <v>0</v>
      </c>
      <c r="I174" s="43">
        <v>47500</v>
      </c>
    </row>
    <row r="175" spans="1:9" x14ac:dyDescent="0.35">
      <c r="A175" s="9"/>
      <c r="B175" s="106" t="s">
        <v>87</v>
      </c>
      <c r="C175" s="178" t="s">
        <v>80</v>
      </c>
      <c r="D175" s="179">
        <v>0.39140000000000003</v>
      </c>
      <c r="E175" s="98">
        <v>0</v>
      </c>
      <c r="F175" s="146"/>
      <c r="G175" s="147">
        <f t="shared" si="7"/>
        <v>0</v>
      </c>
      <c r="I175" s="43">
        <v>43350</v>
      </c>
    </row>
    <row r="176" spans="1:9" x14ac:dyDescent="0.35">
      <c r="A176" s="9"/>
      <c r="B176" s="106" t="s">
        <v>88</v>
      </c>
      <c r="C176" s="178" t="s">
        <v>80</v>
      </c>
      <c r="D176" s="179">
        <v>0.84460000000000002</v>
      </c>
      <c r="E176" s="98">
        <v>0</v>
      </c>
      <c r="F176" s="146"/>
      <c r="G176" s="147">
        <f t="shared" si="7"/>
        <v>0</v>
      </c>
      <c r="I176" s="43">
        <v>43750</v>
      </c>
    </row>
    <row r="177" spans="1:9" x14ac:dyDescent="0.35">
      <c r="A177" s="9"/>
      <c r="B177" s="106" t="s">
        <v>89</v>
      </c>
      <c r="C177" s="178" t="s">
        <v>80</v>
      </c>
      <c r="D177" s="179">
        <v>2.472</v>
      </c>
      <c r="E177" s="98">
        <v>0</v>
      </c>
      <c r="F177" s="146"/>
      <c r="G177" s="147">
        <f t="shared" si="7"/>
        <v>0</v>
      </c>
      <c r="I177" s="43">
        <v>42850</v>
      </c>
    </row>
    <row r="178" spans="1:9" x14ac:dyDescent="0.35">
      <c r="A178" s="9"/>
      <c r="B178" s="106" t="s">
        <v>90</v>
      </c>
      <c r="C178" s="178" t="s">
        <v>80</v>
      </c>
      <c r="D178" s="179">
        <v>0.99909999999999999</v>
      </c>
      <c r="E178" s="98">
        <v>0</v>
      </c>
      <c r="F178" s="146"/>
      <c r="G178" s="147">
        <f t="shared" si="7"/>
        <v>0</v>
      </c>
      <c r="I178" s="43">
        <v>41950</v>
      </c>
    </row>
    <row r="179" spans="1:9" x14ac:dyDescent="0.35">
      <c r="A179" s="9"/>
      <c r="B179" s="106" t="s">
        <v>91</v>
      </c>
      <c r="C179" s="178" t="s">
        <v>80</v>
      </c>
      <c r="D179" s="179">
        <v>2.3483999999999998</v>
      </c>
      <c r="E179" s="98">
        <v>0</v>
      </c>
      <c r="F179" s="146"/>
      <c r="G179" s="147">
        <f t="shared" si="7"/>
        <v>0</v>
      </c>
      <c r="I179" s="43">
        <v>43350</v>
      </c>
    </row>
    <row r="180" spans="1:9" x14ac:dyDescent="0.35">
      <c r="A180" s="9"/>
      <c r="B180" s="106" t="s">
        <v>92</v>
      </c>
      <c r="C180" s="178" t="s">
        <v>80</v>
      </c>
      <c r="D180" s="179">
        <v>0.94760000000000011</v>
      </c>
      <c r="E180" s="98">
        <v>0</v>
      </c>
      <c r="F180" s="146"/>
      <c r="G180" s="147">
        <f t="shared" si="7"/>
        <v>0</v>
      </c>
      <c r="I180" s="43">
        <v>43750</v>
      </c>
    </row>
    <row r="181" spans="1:9" x14ac:dyDescent="0.35">
      <c r="A181" s="9"/>
      <c r="B181" s="106" t="s">
        <v>93</v>
      </c>
      <c r="C181" s="178" t="s">
        <v>38</v>
      </c>
      <c r="D181" s="179">
        <v>296</v>
      </c>
      <c r="E181" s="98">
        <v>0</v>
      </c>
      <c r="F181" s="148"/>
      <c r="G181" s="147">
        <f t="shared" si="7"/>
        <v>0</v>
      </c>
      <c r="I181" s="44">
        <v>41.7</v>
      </c>
    </row>
    <row r="182" spans="1:9" x14ac:dyDescent="0.35">
      <c r="A182" s="9"/>
      <c r="B182" s="106" t="s">
        <v>94</v>
      </c>
      <c r="C182" s="178" t="s">
        <v>38</v>
      </c>
      <c r="D182" s="179">
        <v>148</v>
      </c>
      <c r="E182" s="98">
        <v>0</v>
      </c>
      <c r="F182" s="148"/>
      <c r="G182" s="147">
        <f t="shared" si="7"/>
        <v>0</v>
      </c>
      <c r="I182" s="44">
        <v>250</v>
      </c>
    </row>
    <row r="183" spans="1:9" x14ac:dyDescent="0.35">
      <c r="A183" s="9"/>
      <c r="B183" s="106" t="s">
        <v>95</v>
      </c>
      <c r="C183" s="178" t="s">
        <v>96</v>
      </c>
      <c r="D183" s="179">
        <v>1.5</v>
      </c>
      <c r="E183" s="98">
        <v>0</v>
      </c>
      <c r="F183" s="148"/>
      <c r="G183" s="147">
        <f t="shared" si="7"/>
        <v>0</v>
      </c>
      <c r="I183" s="45">
        <v>2600</v>
      </c>
    </row>
    <row r="184" spans="1:9" x14ac:dyDescent="0.35">
      <c r="A184" s="9">
        <v>36</v>
      </c>
      <c r="B184" s="22" t="s">
        <v>97</v>
      </c>
      <c r="C184" s="46" t="s">
        <v>80</v>
      </c>
      <c r="D184" s="47">
        <v>7.6013999999999999</v>
      </c>
      <c r="E184" s="150">
        <v>0</v>
      </c>
      <c r="F184" s="151">
        <f>D184*E184</f>
        <v>0</v>
      </c>
      <c r="G184" s="147"/>
      <c r="I184" s="48">
        <v>51000</v>
      </c>
    </row>
    <row r="185" spans="1:9" x14ac:dyDescent="0.35">
      <c r="A185" s="9"/>
      <c r="B185" s="106" t="s">
        <v>98</v>
      </c>
      <c r="C185" s="178" t="s">
        <v>80</v>
      </c>
      <c r="D185" s="191">
        <v>2.7604000000000002</v>
      </c>
      <c r="E185" s="98">
        <v>0</v>
      </c>
      <c r="F185" s="148"/>
      <c r="G185" s="147">
        <f t="shared" si="7"/>
        <v>0</v>
      </c>
      <c r="I185" s="44">
        <v>48565</v>
      </c>
    </row>
    <row r="186" spans="1:9" x14ac:dyDescent="0.35">
      <c r="A186" s="9"/>
      <c r="B186" s="106" t="s">
        <v>99</v>
      </c>
      <c r="C186" s="178" t="s">
        <v>80</v>
      </c>
      <c r="D186" s="179">
        <v>1.1124000000000001</v>
      </c>
      <c r="E186" s="98">
        <v>0</v>
      </c>
      <c r="F186" s="148"/>
      <c r="G186" s="147">
        <f t="shared" si="7"/>
        <v>0</v>
      </c>
      <c r="I186" s="44">
        <v>48565</v>
      </c>
    </row>
    <row r="187" spans="1:9" x14ac:dyDescent="0.35">
      <c r="A187" s="9"/>
      <c r="B187" s="106" t="s">
        <v>100</v>
      </c>
      <c r="C187" s="178" t="s">
        <v>80</v>
      </c>
      <c r="D187" s="179">
        <v>1.4625999999999999</v>
      </c>
      <c r="E187" s="98">
        <v>0</v>
      </c>
      <c r="F187" s="148"/>
      <c r="G187" s="147">
        <f t="shared" si="7"/>
        <v>0</v>
      </c>
      <c r="I187" s="44">
        <v>60750</v>
      </c>
    </row>
    <row r="188" spans="1:9" x14ac:dyDescent="0.35">
      <c r="A188" s="9"/>
      <c r="B188" s="106" t="s">
        <v>101</v>
      </c>
      <c r="C188" s="178" t="s">
        <v>80</v>
      </c>
      <c r="D188" s="179">
        <v>0.79310000000000003</v>
      </c>
      <c r="E188" s="98">
        <v>0</v>
      </c>
      <c r="F188" s="148"/>
      <c r="G188" s="147">
        <f t="shared" si="7"/>
        <v>0</v>
      </c>
      <c r="I188" s="44">
        <v>55000</v>
      </c>
    </row>
    <row r="189" spans="1:9" x14ac:dyDescent="0.35">
      <c r="A189" s="9"/>
      <c r="B189" s="106" t="s">
        <v>84</v>
      </c>
      <c r="C189" s="178" t="s">
        <v>80</v>
      </c>
      <c r="D189" s="191">
        <v>7.2100000000000011E-2</v>
      </c>
      <c r="E189" s="98">
        <v>0</v>
      </c>
      <c r="F189" s="148"/>
      <c r="G189" s="147">
        <f t="shared" si="7"/>
        <v>0</v>
      </c>
      <c r="I189" s="44">
        <v>37655</v>
      </c>
    </row>
    <row r="190" spans="1:9" x14ac:dyDescent="0.35">
      <c r="A190" s="9"/>
      <c r="B190" s="106" t="s">
        <v>102</v>
      </c>
      <c r="C190" s="178" t="s">
        <v>80</v>
      </c>
      <c r="D190" s="191">
        <v>8.2400000000000001E-2</v>
      </c>
      <c r="E190" s="98">
        <v>0</v>
      </c>
      <c r="F190" s="148"/>
      <c r="G190" s="147">
        <f t="shared" si="7"/>
        <v>0</v>
      </c>
      <c r="I190" s="44">
        <v>36980</v>
      </c>
    </row>
    <row r="191" spans="1:9" x14ac:dyDescent="0.35">
      <c r="A191" s="9"/>
      <c r="B191" s="106" t="s">
        <v>103</v>
      </c>
      <c r="C191" s="178" t="s">
        <v>80</v>
      </c>
      <c r="D191" s="179">
        <v>0.95790000000000008</v>
      </c>
      <c r="E191" s="98">
        <v>0</v>
      </c>
      <c r="F191" s="148"/>
      <c r="G191" s="147">
        <f t="shared" si="7"/>
        <v>0</v>
      </c>
      <c r="I191" s="44">
        <v>44400</v>
      </c>
    </row>
    <row r="192" spans="1:9" x14ac:dyDescent="0.35">
      <c r="A192" s="9"/>
      <c r="B192" s="106" t="s">
        <v>89</v>
      </c>
      <c r="C192" s="178" t="s">
        <v>80</v>
      </c>
      <c r="D192" s="179">
        <v>0.13390000000000002</v>
      </c>
      <c r="E192" s="98">
        <v>0</v>
      </c>
      <c r="F192" s="148"/>
      <c r="G192" s="147">
        <f t="shared" si="7"/>
        <v>0</v>
      </c>
      <c r="I192" s="44">
        <v>42850</v>
      </c>
    </row>
    <row r="193" spans="1:9" x14ac:dyDescent="0.35">
      <c r="A193" s="9"/>
      <c r="B193" s="106" t="s">
        <v>90</v>
      </c>
      <c r="C193" s="178" t="s">
        <v>80</v>
      </c>
      <c r="D193" s="179">
        <v>0.21629999999999999</v>
      </c>
      <c r="E193" s="98">
        <v>0</v>
      </c>
      <c r="F193" s="148"/>
      <c r="G193" s="147">
        <f t="shared" si="7"/>
        <v>0</v>
      </c>
      <c r="I193" s="44">
        <v>41950</v>
      </c>
    </row>
    <row r="194" spans="1:9" x14ac:dyDescent="0.35">
      <c r="A194" s="9"/>
      <c r="B194" s="106" t="s">
        <v>104</v>
      </c>
      <c r="C194" s="178" t="s">
        <v>80</v>
      </c>
      <c r="D194" s="179">
        <v>1.03E-2</v>
      </c>
      <c r="E194" s="98">
        <v>0</v>
      </c>
      <c r="F194" s="148"/>
      <c r="G194" s="147">
        <f t="shared" si="7"/>
        <v>0</v>
      </c>
      <c r="I194" s="44">
        <v>41950</v>
      </c>
    </row>
    <row r="195" spans="1:9" x14ac:dyDescent="0.35">
      <c r="A195" s="9">
        <v>37</v>
      </c>
      <c r="B195" s="22" t="s">
        <v>105</v>
      </c>
      <c r="C195" s="46" t="s">
        <v>80</v>
      </c>
      <c r="D195" s="47">
        <v>20.085000000000004</v>
      </c>
      <c r="E195" s="150">
        <v>0</v>
      </c>
      <c r="F195" s="151">
        <f>D195*E195</f>
        <v>0</v>
      </c>
      <c r="G195" s="147"/>
      <c r="I195" s="48">
        <v>51000</v>
      </c>
    </row>
    <row r="196" spans="1:9" x14ac:dyDescent="0.35">
      <c r="A196" s="9"/>
      <c r="B196" s="106" t="s">
        <v>106</v>
      </c>
      <c r="C196" s="178" t="s">
        <v>80</v>
      </c>
      <c r="D196" s="179">
        <v>0.13390000000000002</v>
      </c>
      <c r="E196" s="98">
        <v>0</v>
      </c>
      <c r="F196" s="148"/>
      <c r="G196" s="147">
        <f t="shared" si="7"/>
        <v>0</v>
      </c>
      <c r="I196" s="44">
        <v>38250</v>
      </c>
    </row>
    <row r="197" spans="1:9" x14ac:dyDescent="0.35">
      <c r="A197" s="9"/>
      <c r="B197" s="106" t="s">
        <v>107</v>
      </c>
      <c r="C197" s="178" t="s">
        <v>80</v>
      </c>
      <c r="D197" s="179">
        <v>0.43259999999999998</v>
      </c>
      <c r="E197" s="98">
        <v>0</v>
      </c>
      <c r="F197" s="148"/>
      <c r="G197" s="147">
        <f t="shared" si="7"/>
        <v>0</v>
      </c>
      <c r="I197" s="44">
        <v>44400</v>
      </c>
    </row>
    <row r="198" spans="1:9" x14ac:dyDescent="0.35">
      <c r="A198" s="9"/>
      <c r="B198" s="106" t="s">
        <v>108</v>
      </c>
      <c r="C198" s="178" t="s">
        <v>80</v>
      </c>
      <c r="D198" s="179">
        <v>0.23690000000000003</v>
      </c>
      <c r="E198" s="98">
        <v>0</v>
      </c>
      <c r="F198" s="148"/>
      <c r="G198" s="147">
        <f t="shared" si="7"/>
        <v>0</v>
      </c>
      <c r="I198" s="44">
        <v>44700</v>
      </c>
    </row>
    <row r="199" spans="1:9" x14ac:dyDescent="0.35">
      <c r="A199" s="9"/>
      <c r="B199" s="106" t="s">
        <v>109</v>
      </c>
      <c r="C199" s="178" t="s">
        <v>80</v>
      </c>
      <c r="D199" s="179">
        <v>6.0975999999999999</v>
      </c>
      <c r="E199" s="98">
        <v>0</v>
      </c>
      <c r="F199" s="148"/>
      <c r="G199" s="147">
        <f t="shared" si="7"/>
        <v>0</v>
      </c>
      <c r="I199" s="44">
        <v>47500</v>
      </c>
    </row>
    <row r="200" spans="1:9" x14ac:dyDescent="0.35">
      <c r="A200" s="9"/>
      <c r="B200" s="106" t="s">
        <v>110</v>
      </c>
      <c r="C200" s="178" t="s">
        <v>80</v>
      </c>
      <c r="D200" s="179">
        <v>0.95790000000000008</v>
      </c>
      <c r="E200" s="98">
        <v>0</v>
      </c>
      <c r="F200" s="148"/>
      <c r="G200" s="147">
        <f t="shared" si="7"/>
        <v>0</v>
      </c>
      <c r="I200" s="44">
        <v>44400</v>
      </c>
    </row>
    <row r="201" spans="1:9" x14ac:dyDescent="0.35">
      <c r="A201" s="9"/>
      <c r="B201" s="106" t="s">
        <v>111</v>
      </c>
      <c r="C201" s="178" t="s">
        <v>80</v>
      </c>
      <c r="D201" s="179">
        <v>4.3775000000000004</v>
      </c>
      <c r="E201" s="98">
        <v>0</v>
      </c>
      <c r="F201" s="148"/>
      <c r="G201" s="147">
        <f t="shared" si="7"/>
        <v>0</v>
      </c>
      <c r="I201" s="44">
        <v>44400</v>
      </c>
    </row>
    <row r="202" spans="1:9" x14ac:dyDescent="0.35">
      <c r="A202" s="9"/>
      <c r="B202" s="106" t="s">
        <v>112</v>
      </c>
      <c r="C202" s="178" t="s">
        <v>80</v>
      </c>
      <c r="D202" s="179">
        <v>5.5620000000000003</v>
      </c>
      <c r="E202" s="98">
        <v>0</v>
      </c>
      <c r="F202" s="148"/>
      <c r="G202" s="147">
        <f t="shared" si="7"/>
        <v>0</v>
      </c>
      <c r="I202" s="44">
        <v>44700</v>
      </c>
    </row>
    <row r="203" spans="1:9" x14ac:dyDescent="0.35">
      <c r="A203" s="9"/>
      <c r="B203" s="106" t="s">
        <v>90</v>
      </c>
      <c r="C203" s="178" t="s">
        <v>80</v>
      </c>
      <c r="D203" s="179">
        <v>0.1648</v>
      </c>
      <c r="E203" s="98">
        <v>0</v>
      </c>
      <c r="F203" s="148"/>
      <c r="G203" s="147">
        <f t="shared" si="7"/>
        <v>0</v>
      </c>
      <c r="I203" s="44">
        <v>41950</v>
      </c>
    </row>
    <row r="204" spans="1:9" x14ac:dyDescent="0.35">
      <c r="A204" s="9"/>
      <c r="B204" s="106" t="s">
        <v>104</v>
      </c>
      <c r="C204" s="178" t="s">
        <v>80</v>
      </c>
      <c r="D204" s="179">
        <v>2.06E-2</v>
      </c>
      <c r="E204" s="98">
        <v>0</v>
      </c>
      <c r="F204" s="148"/>
      <c r="G204" s="147">
        <f t="shared" si="7"/>
        <v>0</v>
      </c>
      <c r="I204" s="44">
        <v>41950</v>
      </c>
    </row>
    <row r="205" spans="1:9" x14ac:dyDescent="0.35">
      <c r="A205" s="9"/>
      <c r="B205" s="106" t="s">
        <v>92</v>
      </c>
      <c r="C205" s="178" t="s">
        <v>80</v>
      </c>
      <c r="D205" s="179">
        <v>0.85489999999999999</v>
      </c>
      <c r="E205" s="98">
        <v>0</v>
      </c>
      <c r="F205" s="148"/>
      <c r="G205" s="147">
        <f t="shared" si="7"/>
        <v>0</v>
      </c>
      <c r="I205" s="44">
        <v>43750</v>
      </c>
    </row>
    <row r="206" spans="1:9" x14ac:dyDescent="0.35">
      <c r="A206" s="9"/>
      <c r="B206" s="106" t="s">
        <v>113</v>
      </c>
      <c r="C206" s="178" t="s">
        <v>80</v>
      </c>
      <c r="D206" s="179">
        <v>0.94760000000000011</v>
      </c>
      <c r="E206" s="98">
        <v>0</v>
      </c>
      <c r="F206" s="148"/>
      <c r="G206" s="147">
        <f t="shared" si="7"/>
        <v>0</v>
      </c>
      <c r="I206" s="44">
        <v>42850</v>
      </c>
    </row>
    <row r="207" spans="1:9" x14ac:dyDescent="0.35">
      <c r="A207" s="9"/>
      <c r="B207" s="106" t="s">
        <v>114</v>
      </c>
      <c r="C207" s="178" t="s">
        <v>80</v>
      </c>
      <c r="D207" s="179">
        <v>0.1236</v>
      </c>
      <c r="E207" s="98">
        <v>0</v>
      </c>
      <c r="F207" s="148"/>
      <c r="G207" s="147">
        <f t="shared" si="7"/>
        <v>0</v>
      </c>
      <c r="I207" s="44">
        <v>41950</v>
      </c>
    </row>
    <row r="208" spans="1:9" x14ac:dyDescent="0.35">
      <c r="A208" s="9"/>
      <c r="B208" s="106" t="s">
        <v>115</v>
      </c>
      <c r="C208" s="178" t="s">
        <v>80</v>
      </c>
      <c r="D208" s="179">
        <v>0.17510000000000001</v>
      </c>
      <c r="E208" s="98">
        <v>0</v>
      </c>
      <c r="F208" s="148"/>
      <c r="G208" s="147">
        <f t="shared" si="7"/>
        <v>0</v>
      </c>
      <c r="I208" s="44">
        <v>41950</v>
      </c>
    </row>
    <row r="209" spans="1:9" x14ac:dyDescent="0.35">
      <c r="A209" s="9">
        <v>38</v>
      </c>
      <c r="B209" s="22" t="s">
        <v>116</v>
      </c>
      <c r="C209" s="46" t="s">
        <v>80</v>
      </c>
      <c r="D209" s="47">
        <v>8.7962000000000025</v>
      </c>
      <c r="E209" s="150">
        <v>0</v>
      </c>
      <c r="F209" s="151">
        <f>E209*D209</f>
        <v>0</v>
      </c>
      <c r="G209" s="147"/>
      <c r="I209" s="48">
        <v>51000</v>
      </c>
    </row>
    <row r="210" spans="1:9" x14ac:dyDescent="0.35">
      <c r="A210" s="9"/>
      <c r="B210" s="106" t="s">
        <v>117</v>
      </c>
      <c r="C210" s="178" t="s">
        <v>80</v>
      </c>
      <c r="D210" s="179">
        <v>0.63860000000000006</v>
      </c>
      <c r="E210" s="98">
        <v>0</v>
      </c>
      <c r="F210" s="146"/>
      <c r="G210" s="147">
        <f t="shared" si="7"/>
        <v>0</v>
      </c>
      <c r="I210" s="43">
        <v>47500</v>
      </c>
    </row>
    <row r="211" spans="1:9" x14ac:dyDescent="0.35">
      <c r="A211" s="9"/>
      <c r="B211" s="106" t="s">
        <v>118</v>
      </c>
      <c r="C211" s="178" t="s">
        <v>80</v>
      </c>
      <c r="D211" s="179">
        <v>2.6677</v>
      </c>
      <c r="E211" s="98">
        <v>0</v>
      </c>
      <c r="F211" s="146"/>
      <c r="G211" s="147">
        <f t="shared" si="7"/>
        <v>0</v>
      </c>
      <c r="I211" s="43">
        <v>44400</v>
      </c>
    </row>
    <row r="212" spans="1:9" x14ac:dyDescent="0.35">
      <c r="A212" s="9"/>
      <c r="B212" s="106" t="s">
        <v>108</v>
      </c>
      <c r="C212" s="178" t="s">
        <v>80</v>
      </c>
      <c r="D212" s="179">
        <v>4.6659000000000006</v>
      </c>
      <c r="E212" s="98">
        <v>0</v>
      </c>
      <c r="F212" s="146"/>
      <c r="G212" s="147">
        <f t="shared" si="7"/>
        <v>0</v>
      </c>
      <c r="I212" s="43">
        <v>44700</v>
      </c>
    </row>
    <row r="213" spans="1:9" x14ac:dyDescent="0.35">
      <c r="A213" s="9"/>
      <c r="B213" s="106" t="s">
        <v>113</v>
      </c>
      <c r="C213" s="178" t="s">
        <v>80</v>
      </c>
      <c r="D213" s="179">
        <v>0.27810000000000001</v>
      </c>
      <c r="E213" s="98">
        <v>0</v>
      </c>
      <c r="F213" s="146"/>
      <c r="G213" s="147">
        <f t="shared" si="7"/>
        <v>0</v>
      </c>
      <c r="I213" s="43">
        <v>42850</v>
      </c>
    </row>
    <row r="214" spans="1:9" x14ac:dyDescent="0.35">
      <c r="A214" s="9"/>
      <c r="B214" s="106" t="s">
        <v>114</v>
      </c>
      <c r="C214" s="178" t="s">
        <v>80</v>
      </c>
      <c r="D214" s="179">
        <v>0.47380000000000005</v>
      </c>
      <c r="E214" s="98">
        <v>0</v>
      </c>
      <c r="F214" s="146"/>
      <c r="G214" s="147">
        <f t="shared" si="7"/>
        <v>0</v>
      </c>
      <c r="I214" s="43">
        <v>41950</v>
      </c>
    </row>
    <row r="215" spans="1:9" x14ac:dyDescent="0.35">
      <c r="A215" s="9"/>
      <c r="B215" s="106" t="s">
        <v>115</v>
      </c>
      <c r="C215" s="178" t="s">
        <v>80</v>
      </c>
      <c r="D215" s="179">
        <v>7.2100000000000011E-2</v>
      </c>
      <c r="E215" s="98">
        <v>0</v>
      </c>
      <c r="F215" s="146"/>
      <c r="G215" s="147">
        <f t="shared" si="7"/>
        <v>0</v>
      </c>
      <c r="I215" s="43">
        <v>41950</v>
      </c>
    </row>
    <row r="216" spans="1:9" x14ac:dyDescent="0.35">
      <c r="A216" s="9">
        <v>35</v>
      </c>
      <c r="B216" s="22" t="s">
        <v>119</v>
      </c>
      <c r="C216" s="46" t="s">
        <v>80</v>
      </c>
      <c r="D216" s="47">
        <v>17.334900000000001</v>
      </c>
      <c r="E216" s="150">
        <v>0</v>
      </c>
      <c r="F216" s="151">
        <f>D216*E216</f>
        <v>0</v>
      </c>
      <c r="G216" s="147"/>
      <c r="I216" s="48">
        <v>51000</v>
      </c>
    </row>
    <row r="217" spans="1:9" x14ac:dyDescent="0.35">
      <c r="A217" s="9"/>
      <c r="B217" s="106" t="s">
        <v>120</v>
      </c>
      <c r="C217" s="178" t="s">
        <v>80</v>
      </c>
      <c r="D217" s="179">
        <v>4.0376000000000003</v>
      </c>
      <c r="E217" s="98">
        <v>0</v>
      </c>
      <c r="F217" s="146"/>
      <c r="G217" s="147">
        <f t="shared" si="7"/>
        <v>0</v>
      </c>
      <c r="I217" s="43">
        <v>57495</v>
      </c>
    </row>
    <row r="218" spans="1:9" x14ac:dyDescent="0.35">
      <c r="A218" s="9"/>
      <c r="B218" s="106" t="s">
        <v>101</v>
      </c>
      <c r="C218" s="178" t="s">
        <v>80</v>
      </c>
      <c r="D218" s="179">
        <v>12.2879</v>
      </c>
      <c r="E218" s="98">
        <v>0</v>
      </c>
      <c r="F218" s="146"/>
      <c r="G218" s="147">
        <f t="shared" si="7"/>
        <v>0</v>
      </c>
      <c r="I218" s="43">
        <v>55000</v>
      </c>
    </row>
    <row r="219" spans="1:9" x14ac:dyDescent="0.35">
      <c r="A219" s="9"/>
      <c r="B219" s="106" t="s">
        <v>102</v>
      </c>
      <c r="C219" s="178" t="s">
        <v>80</v>
      </c>
      <c r="D219" s="179">
        <v>0.39140000000000003</v>
      </c>
      <c r="E219" s="98">
        <v>0</v>
      </c>
      <c r="F219" s="146"/>
      <c r="G219" s="147">
        <f t="shared" si="7"/>
        <v>0</v>
      </c>
      <c r="I219" s="43">
        <v>36980</v>
      </c>
    </row>
    <row r="220" spans="1:9" x14ac:dyDescent="0.35">
      <c r="A220" s="9"/>
      <c r="B220" s="106" t="s">
        <v>90</v>
      </c>
      <c r="C220" s="178" t="s">
        <v>80</v>
      </c>
      <c r="D220" s="179">
        <v>0.61799999999999999</v>
      </c>
      <c r="E220" s="98">
        <v>0</v>
      </c>
      <c r="F220" s="146"/>
      <c r="G220" s="147">
        <f t="shared" si="7"/>
        <v>0</v>
      </c>
      <c r="I220" s="43">
        <v>41950</v>
      </c>
    </row>
    <row r="221" spans="1:9" x14ac:dyDescent="0.35">
      <c r="A221" s="9">
        <v>39</v>
      </c>
      <c r="B221" s="22" t="s">
        <v>121</v>
      </c>
      <c r="C221" s="46" t="s">
        <v>80</v>
      </c>
      <c r="D221" s="47">
        <v>9.8416499999999996</v>
      </c>
      <c r="E221" s="150">
        <v>0</v>
      </c>
      <c r="F221" s="151">
        <f>D221*E221</f>
        <v>0</v>
      </c>
      <c r="G221" s="147"/>
      <c r="I221" s="48">
        <v>51000</v>
      </c>
    </row>
    <row r="222" spans="1:9" x14ac:dyDescent="0.35">
      <c r="A222" s="9"/>
      <c r="B222" s="106" t="s">
        <v>101</v>
      </c>
      <c r="C222" s="178" t="s">
        <v>80</v>
      </c>
      <c r="D222" s="179">
        <v>0.2472</v>
      </c>
      <c r="E222" s="98">
        <v>0</v>
      </c>
      <c r="F222" s="146"/>
      <c r="G222" s="147">
        <f t="shared" si="7"/>
        <v>0</v>
      </c>
      <c r="I222" s="43">
        <v>55000</v>
      </c>
    </row>
    <row r="223" spans="1:9" x14ac:dyDescent="0.35">
      <c r="A223" s="49"/>
      <c r="B223" s="106" t="s">
        <v>122</v>
      </c>
      <c r="C223" s="178" t="s">
        <v>80</v>
      </c>
      <c r="D223" s="179">
        <v>0.19570000000000001</v>
      </c>
      <c r="E223" s="98">
        <v>0</v>
      </c>
      <c r="F223" s="146"/>
      <c r="G223" s="147">
        <f t="shared" si="7"/>
        <v>0</v>
      </c>
      <c r="I223" s="43">
        <v>41675</v>
      </c>
    </row>
    <row r="224" spans="1:9" x14ac:dyDescent="0.35">
      <c r="A224" s="49"/>
      <c r="B224" s="106" t="s">
        <v>84</v>
      </c>
      <c r="C224" s="178" t="s">
        <v>80</v>
      </c>
      <c r="D224" s="179">
        <v>1.545E-2</v>
      </c>
      <c r="E224" s="98">
        <v>0</v>
      </c>
      <c r="F224" s="146"/>
      <c r="G224" s="147">
        <f t="shared" si="7"/>
        <v>0</v>
      </c>
      <c r="I224" s="43">
        <v>37655</v>
      </c>
    </row>
    <row r="225" spans="1:9" x14ac:dyDescent="0.35">
      <c r="A225" s="49"/>
      <c r="B225" s="106" t="s">
        <v>85</v>
      </c>
      <c r="C225" s="178" t="s">
        <v>80</v>
      </c>
      <c r="D225" s="179">
        <v>0.13390000000000002</v>
      </c>
      <c r="E225" s="98">
        <v>0</v>
      </c>
      <c r="F225" s="146"/>
      <c r="G225" s="147">
        <f t="shared" si="7"/>
        <v>0</v>
      </c>
      <c r="I225" s="43">
        <v>36980</v>
      </c>
    </row>
    <row r="226" spans="1:9" x14ac:dyDescent="0.35">
      <c r="A226" s="49"/>
      <c r="B226" s="106" t="s">
        <v>123</v>
      </c>
      <c r="C226" s="178" t="s">
        <v>80</v>
      </c>
      <c r="D226" s="179">
        <v>1.3287</v>
      </c>
      <c r="E226" s="98">
        <v>0</v>
      </c>
      <c r="F226" s="146"/>
      <c r="G226" s="147">
        <f t="shared" si="7"/>
        <v>0</v>
      </c>
      <c r="I226" s="43">
        <v>44400</v>
      </c>
    </row>
    <row r="227" spans="1:9" x14ac:dyDescent="0.35">
      <c r="A227" s="49"/>
      <c r="B227" s="106" t="s">
        <v>118</v>
      </c>
      <c r="C227" s="178" t="s">
        <v>80</v>
      </c>
      <c r="D227" s="179">
        <v>5.0778999999999996</v>
      </c>
      <c r="E227" s="98">
        <v>0</v>
      </c>
      <c r="F227" s="146"/>
      <c r="G227" s="147">
        <f t="shared" si="7"/>
        <v>0</v>
      </c>
      <c r="I227" s="43">
        <v>44400</v>
      </c>
    </row>
    <row r="228" spans="1:9" x14ac:dyDescent="0.35">
      <c r="A228" s="49"/>
      <c r="B228" s="106" t="s">
        <v>124</v>
      </c>
      <c r="C228" s="178" t="s">
        <v>80</v>
      </c>
      <c r="D228" s="179">
        <v>2.1217999999999999</v>
      </c>
      <c r="E228" s="98">
        <v>0</v>
      </c>
      <c r="F228" s="146"/>
      <c r="G228" s="147">
        <f t="shared" si="7"/>
        <v>0</v>
      </c>
      <c r="I228" s="43">
        <v>44700</v>
      </c>
    </row>
    <row r="229" spans="1:9" x14ac:dyDescent="0.35">
      <c r="A229" s="49"/>
      <c r="B229" s="106" t="s">
        <v>125</v>
      </c>
      <c r="C229" s="178" t="s">
        <v>80</v>
      </c>
      <c r="D229" s="179">
        <v>0.10300000000000001</v>
      </c>
      <c r="E229" s="98">
        <v>0</v>
      </c>
      <c r="F229" s="146"/>
      <c r="G229" s="147">
        <f t="shared" si="7"/>
        <v>0</v>
      </c>
      <c r="I229" s="43">
        <v>44700</v>
      </c>
    </row>
    <row r="230" spans="1:9" x14ac:dyDescent="0.35">
      <c r="A230" s="49"/>
      <c r="B230" s="106" t="s">
        <v>90</v>
      </c>
      <c r="C230" s="178" t="s">
        <v>80</v>
      </c>
      <c r="D230" s="179">
        <v>0.61799999999999999</v>
      </c>
      <c r="E230" s="98">
        <v>0</v>
      </c>
      <c r="F230" s="146"/>
      <c r="G230" s="147">
        <f t="shared" si="7"/>
        <v>0</v>
      </c>
      <c r="I230" s="50">
        <v>41950</v>
      </c>
    </row>
    <row r="231" spans="1:9" ht="18.600000000000001" thickBot="1" x14ac:dyDescent="0.4">
      <c r="A231" s="187">
        <v>40</v>
      </c>
      <c r="B231" s="188" t="s">
        <v>126</v>
      </c>
      <c r="C231" s="189" t="s">
        <v>24</v>
      </c>
      <c r="D231" s="190">
        <v>32.480000000000004</v>
      </c>
      <c r="E231" s="150">
        <v>0</v>
      </c>
      <c r="F231" s="186">
        <f>E231*D231</f>
        <v>0</v>
      </c>
      <c r="G231" s="147"/>
      <c r="I231" s="81"/>
    </row>
    <row r="232" spans="1:9" ht="21" thickBot="1" x14ac:dyDescent="0.4">
      <c r="A232" s="200" t="s">
        <v>127</v>
      </c>
      <c r="B232" s="201"/>
      <c r="C232" s="201"/>
      <c r="D232" s="201"/>
      <c r="E232" s="185"/>
      <c r="F232" s="170"/>
      <c r="G232" s="171"/>
      <c r="I232" s="36"/>
    </row>
    <row r="233" spans="1:9" x14ac:dyDescent="0.35">
      <c r="A233" s="86">
        <v>41</v>
      </c>
      <c r="B233" s="37" t="s">
        <v>128</v>
      </c>
      <c r="C233" s="38" t="s">
        <v>129</v>
      </c>
      <c r="D233" s="39">
        <v>303.10000000000002</v>
      </c>
      <c r="E233" s="153">
        <v>0</v>
      </c>
      <c r="F233" s="154">
        <f>D233*E233</f>
        <v>0</v>
      </c>
      <c r="G233" s="155"/>
      <c r="I233" s="40">
        <v>350</v>
      </c>
    </row>
    <row r="234" spans="1:9" x14ac:dyDescent="0.35">
      <c r="A234" s="9"/>
      <c r="B234" s="106" t="s">
        <v>130</v>
      </c>
      <c r="C234" s="178" t="s">
        <v>129</v>
      </c>
      <c r="D234" s="179">
        <v>303.10000000000002</v>
      </c>
      <c r="E234" s="98">
        <v>0</v>
      </c>
      <c r="F234" s="146"/>
      <c r="G234" s="149">
        <f>D234*E234</f>
        <v>0</v>
      </c>
      <c r="I234" s="44">
        <v>409</v>
      </c>
    </row>
    <row r="235" spans="1:9" x14ac:dyDescent="0.35">
      <c r="A235" s="9"/>
      <c r="B235" s="106" t="s">
        <v>290</v>
      </c>
      <c r="C235" s="178" t="s">
        <v>38</v>
      </c>
      <c r="D235" s="179">
        <v>2424.8000000000002</v>
      </c>
      <c r="E235" s="98">
        <v>0</v>
      </c>
      <c r="F235" s="146"/>
      <c r="G235" s="149">
        <f t="shared" ref="G235:G262" si="8">D235*E235</f>
        <v>0</v>
      </c>
      <c r="I235" s="44">
        <v>1.54</v>
      </c>
    </row>
    <row r="236" spans="1:9" x14ac:dyDescent="0.35">
      <c r="A236" s="9">
        <v>42</v>
      </c>
      <c r="B236" s="22" t="s">
        <v>131</v>
      </c>
      <c r="C236" s="46" t="s">
        <v>129</v>
      </c>
      <c r="D236" s="47">
        <v>1033.4000000000001</v>
      </c>
      <c r="E236" s="150">
        <v>0</v>
      </c>
      <c r="F236" s="151">
        <f>D236*E236</f>
        <v>0</v>
      </c>
      <c r="G236" s="149"/>
      <c r="I236" s="48">
        <v>500</v>
      </c>
    </row>
    <row r="237" spans="1:9" x14ac:dyDescent="0.35">
      <c r="A237" s="9"/>
      <c r="B237" s="106" t="s">
        <v>132</v>
      </c>
      <c r="C237" s="178" t="s">
        <v>129</v>
      </c>
      <c r="D237" s="179" t="s">
        <v>133</v>
      </c>
      <c r="E237" s="98">
        <v>0</v>
      </c>
      <c r="F237" s="146"/>
      <c r="G237" s="149">
        <f t="shared" si="8"/>
        <v>0</v>
      </c>
      <c r="I237" s="43">
        <v>1612</v>
      </c>
    </row>
    <row r="238" spans="1:9" x14ac:dyDescent="0.35">
      <c r="A238" s="9"/>
      <c r="B238" s="106" t="s">
        <v>134</v>
      </c>
      <c r="C238" s="178" t="s">
        <v>38</v>
      </c>
      <c r="D238" s="184">
        <v>4133.6000000000004</v>
      </c>
      <c r="E238" s="98">
        <v>0</v>
      </c>
      <c r="F238" s="146"/>
      <c r="G238" s="149">
        <f t="shared" si="8"/>
        <v>0</v>
      </c>
      <c r="I238" s="43">
        <v>20.04</v>
      </c>
    </row>
    <row r="239" spans="1:9" x14ac:dyDescent="0.35">
      <c r="A239" s="9"/>
      <c r="B239" s="106" t="s">
        <v>135</v>
      </c>
      <c r="C239" s="178" t="s">
        <v>38</v>
      </c>
      <c r="D239" s="184">
        <v>4133.6000000000004</v>
      </c>
      <c r="E239" s="98">
        <v>0</v>
      </c>
      <c r="F239" s="146"/>
      <c r="G239" s="149">
        <f t="shared" si="8"/>
        <v>0</v>
      </c>
      <c r="I239" s="43">
        <v>0.71</v>
      </c>
    </row>
    <row r="240" spans="1:9" x14ac:dyDescent="0.35">
      <c r="A240" s="9"/>
      <c r="B240" s="106" t="s">
        <v>136</v>
      </c>
      <c r="C240" s="178" t="s">
        <v>38</v>
      </c>
      <c r="D240" s="184">
        <v>4133.6000000000004</v>
      </c>
      <c r="E240" s="98">
        <v>0</v>
      </c>
      <c r="F240" s="146"/>
      <c r="G240" s="149">
        <f t="shared" si="8"/>
        <v>0</v>
      </c>
      <c r="I240" s="43">
        <v>1.5</v>
      </c>
    </row>
    <row r="241" spans="1:9" x14ac:dyDescent="0.35">
      <c r="A241" s="9">
        <v>43</v>
      </c>
      <c r="B241" s="22" t="s">
        <v>137</v>
      </c>
      <c r="C241" s="46" t="s">
        <v>138</v>
      </c>
      <c r="D241" s="47">
        <v>1089.6000000000001</v>
      </c>
      <c r="E241" s="150">
        <v>0</v>
      </c>
      <c r="F241" s="151">
        <f>D241*E241</f>
        <v>0</v>
      </c>
      <c r="G241" s="149"/>
      <c r="I241" s="48">
        <v>40</v>
      </c>
    </row>
    <row r="242" spans="1:9" x14ac:dyDescent="0.35">
      <c r="A242" s="9"/>
      <c r="B242" s="106" t="s">
        <v>139</v>
      </c>
      <c r="C242" s="178" t="s">
        <v>138</v>
      </c>
      <c r="D242" s="184">
        <v>175</v>
      </c>
      <c r="E242" s="98">
        <v>0</v>
      </c>
      <c r="F242" s="146"/>
      <c r="G242" s="149">
        <f t="shared" si="8"/>
        <v>0</v>
      </c>
      <c r="I242" s="43">
        <v>140.4</v>
      </c>
    </row>
    <row r="243" spans="1:9" x14ac:dyDescent="0.35">
      <c r="A243" s="9"/>
      <c r="B243" s="106" t="s">
        <v>140</v>
      </c>
      <c r="C243" s="178" t="s">
        <v>138</v>
      </c>
      <c r="D243" s="184">
        <v>176.6</v>
      </c>
      <c r="E243" s="98">
        <v>0</v>
      </c>
      <c r="F243" s="146"/>
      <c r="G243" s="149">
        <f t="shared" si="8"/>
        <v>0</v>
      </c>
      <c r="I243" s="43">
        <v>128.25</v>
      </c>
    </row>
    <row r="244" spans="1:9" x14ac:dyDescent="0.35">
      <c r="A244" s="9"/>
      <c r="B244" s="106" t="s">
        <v>141</v>
      </c>
      <c r="C244" s="178" t="s">
        <v>138</v>
      </c>
      <c r="D244" s="184">
        <v>26.2</v>
      </c>
      <c r="E244" s="98">
        <v>0</v>
      </c>
      <c r="F244" s="146"/>
      <c r="G244" s="149">
        <f t="shared" si="8"/>
        <v>0</v>
      </c>
      <c r="I244" s="43">
        <v>231.75</v>
      </c>
    </row>
    <row r="245" spans="1:9" x14ac:dyDescent="0.35">
      <c r="A245" s="9"/>
      <c r="B245" s="106" t="s">
        <v>142</v>
      </c>
      <c r="C245" s="178" t="s">
        <v>138</v>
      </c>
      <c r="D245" s="184">
        <v>93.6</v>
      </c>
      <c r="E245" s="98">
        <v>0</v>
      </c>
      <c r="F245" s="146"/>
      <c r="G245" s="149">
        <f t="shared" si="8"/>
        <v>0</v>
      </c>
      <c r="I245" s="43">
        <v>105.75</v>
      </c>
    </row>
    <row r="246" spans="1:9" x14ac:dyDescent="0.35">
      <c r="A246" s="9"/>
      <c r="B246" s="106" t="s">
        <v>143</v>
      </c>
      <c r="C246" s="178" t="s">
        <v>138</v>
      </c>
      <c r="D246" s="184">
        <v>93.6</v>
      </c>
      <c r="E246" s="98">
        <v>0</v>
      </c>
      <c r="F246" s="146"/>
      <c r="G246" s="149">
        <f t="shared" si="8"/>
        <v>0</v>
      </c>
      <c r="I246" s="43">
        <v>139.5</v>
      </c>
    </row>
    <row r="247" spans="1:9" x14ac:dyDescent="0.35">
      <c r="A247" s="9"/>
      <c r="B247" s="106" t="s">
        <v>144</v>
      </c>
      <c r="C247" s="178" t="s">
        <v>138</v>
      </c>
      <c r="D247" s="184">
        <v>93.6</v>
      </c>
      <c r="E247" s="98">
        <v>0</v>
      </c>
      <c r="F247" s="146"/>
      <c r="G247" s="149">
        <f t="shared" si="8"/>
        <v>0</v>
      </c>
      <c r="I247" s="43">
        <v>281.25</v>
      </c>
    </row>
    <row r="248" spans="1:9" x14ac:dyDescent="0.35">
      <c r="A248" s="9"/>
      <c r="B248" s="106" t="s">
        <v>145</v>
      </c>
      <c r="C248" s="178" t="s">
        <v>138</v>
      </c>
      <c r="D248" s="184">
        <v>93.6</v>
      </c>
      <c r="E248" s="98">
        <v>0</v>
      </c>
      <c r="F248" s="146"/>
      <c r="G248" s="149">
        <f t="shared" si="8"/>
        <v>0</v>
      </c>
      <c r="I248" s="43">
        <v>90</v>
      </c>
    </row>
    <row r="249" spans="1:9" x14ac:dyDescent="0.35">
      <c r="A249" s="9"/>
      <c r="B249" s="106" t="s">
        <v>146</v>
      </c>
      <c r="C249" s="178" t="s">
        <v>138</v>
      </c>
      <c r="D249" s="184">
        <v>61</v>
      </c>
      <c r="E249" s="98">
        <v>0</v>
      </c>
      <c r="F249" s="146"/>
      <c r="G249" s="149">
        <f t="shared" si="8"/>
        <v>0</v>
      </c>
      <c r="I249" s="43">
        <v>67.5</v>
      </c>
    </row>
    <row r="250" spans="1:9" x14ac:dyDescent="0.35">
      <c r="A250" s="9"/>
      <c r="B250" s="106" t="s">
        <v>147</v>
      </c>
      <c r="C250" s="178" t="s">
        <v>138</v>
      </c>
      <c r="D250" s="184">
        <v>61</v>
      </c>
      <c r="E250" s="98">
        <v>0</v>
      </c>
      <c r="F250" s="146"/>
      <c r="G250" s="149">
        <f t="shared" si="8"/>
        <v>0</v>
      </c>
      <c r="I250" s="43">
        <v>121.5</v>
      </c>
    </row>
    <row r="251" spans="1:9" x14ac:dyDescent="0.35">
      <c r="A251" s="9"/>
      <c r="B251" s="106" t="s">
        <v>148</v>
      </c>
      <c r="C251" s="178" t="s">
        <v>138</v>
      </c>
      <c r="D251" s="184">
        <v>61</v>
      </c>
      <c r="E251" s="98">
        <v>0</v>
      </c>
      <c r="F251" s="146"/>
      <c r="G251" s="149">
        <f t="shared" si="8"/>
        <v>0</v>
      </c>
      <c r="I251" s="43">
        <v>54</v>
      </c>
    </row>
    <row r="252" spans="1:9" x14ac:dyDescent="0.35">
      <c r="A252" s="9"/>
      <c r="B252" s="106" t="s">
        <v>149</v>
      </c>
      <c r="C252" s="178" t="s">
        <v>138</v>
      </c>
      <c r="D252" s="184">
        <v>61</v>
      </c>
      <c r="E252" s="98">
        <v>0</v>
      </c>
      <c r="F252" s="146"/>
      <c r="G252" s="149">
        <f t="shared" si="8"/>
        <v>0</v>
      </c>
      <c r="I252" s="43">
        <v>252</v>
      </c>
    </row>
    <row r="253" spans="1:9" x14ac:dyDescent="0.35">
      <c r="A253" s="9"/>
      <c r="B253" s="106" t="s">
        <v>150</v>
      </c>
      <c r="C253" s="178" t="s">
        <v>138</v>
      </c>
      <c r="D253" s="184">
        <v>61</v>
      </c>
      <c r="E253" s="98">
        <v>0</v>
      </c>
      <c r="F253" s="146"/>
      <c r="G253" s="149">
        <f t="shared" si="8"/>
        <v>0</v>
      </c>
      <c r="I253" s="43">
        <v>301.5</v>
      </c>
    </row>
    <row r="254" spans="1:9" x14ac:dyDescent="0.35">
      <c r="A254" s="9"/>
      <c r="B254" s="106" t="s">
        <v>151</v>
      </c>
      <c r="C254" s="178" t="s">
        <v>138</v>
      </c>
      <c r="D254" s="184">
        <v>60.2</v>
      </c>
      <c r="E254" s="98">
        <v>0</v>
      </c>
      <c r="F254" s="146"/>
      <c r="G254" s="149">
        <f t="shared" si="8"/>
        <v>0</v>
      </c>
      <c r="I254" s="43">
        <v>99</v>
      </c>
    </row>
    <row r="255" spans="1:9" x14ac:dyDescent="0.35">
      <c r="A255" s="9"/>
      <c r="B255" s="106" t="s">
        <v>152</v>
      </c>
      <c r="C255" s="178" t="s">
        <v>138</v>
      </c>
      <c r="D255" s="184">
        <v>26</v>
      </c>
      <c r="E255" s="98">
        <v>0</v>
      </c>
      <c r="F255" s="146"/>
      <c r="G255" s="149">
        <f t="shared" si="8"/>
        <v>0</v>
      </c>
      <c r="I255" s="43">
        <v>252</v>
      </c>
    </row>
    <row r="256" spans="1:9" x14ac:dyDescent="0.35">
      <c r="A256" s="9"/>
      <c r="B256" s="106" t="s">
        <v>153</v>
      </c>
      <c r="C256" s="178" t="s">
        <v>138</v>
      </c>
      <c r="D256" s="184">
        <v>61</v>
      </c>
      <c r="E256" s="98">
        <v>0</v>
      </c>
      <c r="F256" s="146"/>
      <c r="G256" s="149">
        <f t="shared" si="8"/>
        <v>0</v>
      </c>
      <c r="I256" s="43">
        <v>301.5</v>
      </c>
    </row>
    <row r="257" spans="1:9" x14ac:dyDescent="0.35">
      <c r="A257" s="9"/>
      <c r="B257" s="106" t="s">
        <v>154</v>
      </c>
      <c r="C257" s="178" t="s">
        <v>138</v>
      </c>
      <c r="D257" s="184">
        <v>60.2</v>
      </c>
      <c r="E257" s="98">
        <v>0</v>
      </c>
      <c r="F257" s="146"/>
      <c r="G257" s="149">
        <f t="shared" si="8"/>
        <v>0</v>
      </c>
      <c r="I257" s="43">
        <v>140.4</v>
      </c>
    </row>
    <row r="258" spans="1:9" x14ac:dyDescent="0.35">
      <c r="A258" s="9">
        <v>44</v>
      </c>
      <c r="B258" s="22" t="s">
        <v>155</v>
      </c>
      <c r="C258" s="46" t="s">
        <v>129</v>
      </c>
      <c r="D258" s="47">
        <v>193.2</v>
      </c>
      <c r="E258" s="150">
        <v>0</v>
      </c>
      <c r="F258" s="151">
        <f>D258*E258</f>
        <v>0</v>
      </c>
      <c r="G258" s="149"/>
      <c r="I258" s="48">
        <v>500</v>
      </c>
    </row>
    <row r="259" spans="1:9" ht="36" x14ac:dyDescent="0.35">
      <c r="A259" s="9"/>
      <c r="B259" s="115" t="s">
        <v>156</v>
      </c>
      <c r="C259" s="180" t="s">
        <v>129</v>
      </c>
      <c r="D259" s="181">
        <v>193.2</v>
      </c>
      <c r="E259" s="99">
        <v>0</v>
      </c>
      <c r="F259" s="156"/>
      <c r="G259" s="149">
        <f t="shared" si="8"/>
        <v>0</v>
      </c>
      <c r="I259" s="53">
        <v>1635</v>
      </c>
    </row>
    <row r="260" spans="1:9" x14ac:dyDescent="0.35">
      <c r="A260" s="49"/>
      <c r="B260" s="106" t="s">
        <v>134</v>
      </c>
      <c r="C260" s="178" t="s">
        <v>38</v>
      </c>
      <c r="D260" s="184">
        <v>772.8</v>
      </c>
      <c r="E260" s="98">
        <v>0</v>
      </c>
      <c r="F260" s="146"/>
      <c r="G260" s="149">
        <f t="shared" si="8"/>
        <v>0</v>
      </c>
      <c r="I260" s="43">
        <v>20.04</v>
      </c>
    </row>
    <row r="261" spans="1:9" x14ac:dyDescent="0.35">
      <c r="A261" s="49"/>
      <c r="B261" s="106" t="s">
        <v>135</v>
      </c>
      <c r="C261" s="178" t="s">
        <v>38</v>
      </c>
      <c r="D261" s="184">
        <v>772.8</v>
      </c>
      <c r="E261" s="98">
        <v>0</v>
      </c>
      <c r="F261" s="146"/>
      <c r="G261" s="149">
        <f t="shared" si="8"/>
        <v>0</v>
      </c>
      <c r="I261" s="43">
        <v>0.71</v>
      </c>
    </row>
    <row r="262" spans="1:9" ht="18.600000000000001" thickBot="1" x14ac:dyDescent="0.4">
      <c r="A262" s="49"/>
      <c r="B262" s="106" t="s">
        <v>136</v>
      </c>
      <c r="C262" s="178" t="s">
        <v>38</v>
      </c>
      <c r="D262" s="184">
        <v>772.8</v>
      </c>
      <c r="E262" s="98">
        <v>0</v>
      </c>
      <c r="F262" s="146"/>
      <c r="G262" s="149">
        <f t="shared" si="8"/>
        <v>0</v>
      </c>
      <c r="I262" s="43">
        <v>1.5</v>
      </c>
    </row>
    <row r="263" spans="1:9" ht="21" thickBot="1" x14ac:dyDescent="0.4">
      <c r="A263" s="204" t="s">
        <v>157</v>
      </c>
      <c r="B263" s="205"/>
      <c r="C263" s="205"/>
      <c r="D263" s="205"/>
      <c r="E263" s="132"/>
      <c r="F263" s="141"/>
      <c r="G263" s="142"/>
      <c r="I263" s="36"/>
    </row>
    <row r="264" spans="1:9" x14ac:dyDescent="0.35">
      <c r="A264" s="9">
        <v>45</v>
      </c>
      <c r="B264" s="22" t="s">
        <v>158</v>
      </c>
      <c r="C264" s="46" t="s">
        <v>129</v>
      </c>
      <c r="D264" s="47">
        <v>287.89999999999998</v>
      </c>
      <c r="E264" s="150">
        <v>0</v>
      </c>
      <c r="F264" s="151">
        <f>D264*E264</f>
        <v>0</v>
      </c>
      <c r="G264" s="152"/>
      <c r="I264" s="48">
        <v>350</v>
      </c>
    </row>
    <row r="265" spans="1:9" x14ac:dyDescent="0.35">
      <c r="A265" s="9"/>
      <c r="B265" s="115" t="s">
        <v>159</v>
      </c>
      <c r="C265" s="180" t="s">
        <v>129</v>
      </c>
      <c r="D265" s="181">
        <v>287.89999999999998</v>
      </c>
      <c r="E265" s="99">
        <v>0</v>
      </c>
      <c r="F265" s="156"/>
      <c r="G265" s="147">
        <f>D265*E265</f>
        <v>0</v>
      </c>
      <c r="I265" s="53">
        <v>430</v>
      </c>
    </row>
    <row r="266" spans="1:9" x14ac:dyDescent="0.35">
      <c r="A266" s="9"/>
      <c r="B266" s="106" t="s">
        <v>134</v>
      </c>
      <c r="C266" s="178" t="s">
        <v>38</v>
      </c>
      <c r="D266" s="184">
        <v>1151.5999999999999</v>
      </c>
      <c r="E266" s="98">
        <v>0</v>
      </c>
      <c r="F266" s="146"/>
      <c r="G266" s="147">
        <f t="shared" ref="G266:G322" si="9">D266*E266</f>
        <v>0</v>
      </c>
      <c r="I266" s="44">
        <v>20.04</v>
      </c>
    </row>
    <row r="267" spans="1:9" x14ac:dyDescent="0.35">
      <c r="A267" s="9"/>
      <c r="B267" s="106" t="s">
        <v>135</v>
      </c>
      <c r="C267" s="178" t="s">
        <v>38</v>
      </c>
      <c r="D267" s="184">
        <v>1151.5999999999999</v>
      </c>
      <c r="E267" s="98">
        <v>0</v>
      </c>
      <c r="F267" s="146"/>
      <c r="G267" s="147">
        <f t="shared" si="9"/>
        <v>0</v>
      </c>
      <c r="I267" s="44">
        <v>0.71</v>
      </c>
    </row>
    <row r="268" spans="1:9" x14ac:dyDescent="0.35">
      <c r="A268" s="9"/>
      <c r="B268" s="106" t="s">
        <v>136</v>
      </c>
      <c r="C268" s="178" t="s">
        <v>38</v>
      </c>
      <c r="D268" s="184">
        <v>1151.5999999999999</v>
      </c>
      <c r="E268" s="98">
        <v>0</v>
      </c>
      <c r="F268" s="146"/>
      <c r="G268" s="147">
        <f t="shared" si="9"/>
        <v>0</v>
      </c>
      <c r="I268" s="44">
        <v>1.5</v>
      </c>
    </row>
    <row r="269" spans="1:9" x14ac:dyDescent="0.35">
      <c r="A269" s="9">
        <v>46</v>
      </c>
      <c r="B269" s="22" t="s">
        <v>160</v>
      </c>
      <c r="C269" s="46" t="s">
        <v>129</v>
      </c>
      <c r="D269" s="47">
        <v>1692.1</v>
      </c>
      <c r="E269" s="150">
        <v>0</v>
      </c>
      <c r="F269" s="151">
        <f>D269*E269</f>
        <v>0</v>
      </c>
      <c r="G269" s="147"/>
      <c r="I269" s="48">
        <v>500</v>
      </c>
    </row>
    <row r="270" spans="1:9" x14ac:dyDescent="0.35">
      <c r="A270" s="9"/>
      <c r="B270" s="115" t="s">
        <v>161</v>
      </c>
      <c r="C270" s="180" t="s">
        <v>129</v>
      </c>
      <c r="D270" s="181">
        <v>1692.1</v>
      </c>
      <c r="E270" s="99">
        <v>0</v>
      </c>
      <c r="F270" s="156"/>
      <c r="G270" s="147">
        <f t="shared" si="9"/>
        <v>0</v>
      </c>
      <c r="I270" s="53">
        <v>1690</v>
      </c>
    </row>
    <row r="271" spans="1:9" x14ac:dyDescent="0.35">
      <c r="A271" s="9"/>
      <c r="B271" s="106" t="s">
        <v>134</v>
      </c>
      <c r="C271" s="178" t="s">
        <v>38</v>
      </c>
      <c r="D271" s="184">
        <v>6768.4</v>
      </c>
      <c r="E271" s="98">
        <v>0</v>
      </c>
      <c r="F271" s="146"/>
      <c r="G271" s="147">
        <f t="shared" si="9"/>
        <v>0</v>
      </c>
      <c r="I271" s="43">
        <v>20.04</v>
      </c>
    </row>
    <row r="272" spans="1:9" x14ac:dyDescent="0.35">
      <c r="A272" s="9">
        <v>47</v>
      </c>
      <c r="B272" s="22" t="s">
        <v>162</v>
      </c>
      <c r="C272" s="46"/>
      <c r="D272" s="47"/>
      <c r="E272" s="150"/>
      <c r="F272" s="151"/>
      <c r="G272" s="147"/>
      <c r="I272" s="48"/>
    </row>
    <row r="273" spans="1:9" x14ac:dyDescent="0.35">
      <c r="A273" s="9"/>
      <c r="B273" s="25" t="s">
        <v>163</v>
      </c>
      <c r="C273" s="46" t="s">
        <v>138</v>
      </c>
      <c r="D273" s="47">
        <v>120</v>
      </c>
      <c r="E273" s="150">
        <v>0</v>
      </c>
      <c r="F273" s="137">
        <f>D273*E273</f>
        <v>0</v>
      </c>
      <c r="G273" s="147"/>
      <c r="I273" s="48">
        <v>350</v>
      </c>
    </row>
    <row r="274" spans="1:9" x14ac:dyDescent="0.35">
      <c r="A274" s="9"/>
      <c r="B274" s="25" t="s">
        <v>164</v>
      </c>
      <c r="C274" s="46" t="s">
        <v>138</v>
      </c>
      <c r="D274" s="47">
        <v>80</v>
      </c>
      <c r="E274" s="150">
        <v>0</v>
      </c>
      <c r="F274" s="137">
        <f t="shared" ref="F274:F279" si="10">D274*E274</f>
        <v>0</v>
      </c>
      <c r="G274" s="147"/>
      <c r="I274" s="48">
        <v>400</v>
      </c>
    </row>
    <row r="275" spans="1:9" x14ac:dyDescent="0.35">
      <c r="A275" s="9"/>
      <c r="B275" s="25" t="s">
        <v>165</v>
      </c>
      <c r="C275" s="46" t="s">
        <v>38</v>
      </c>
      <c r="D275" s="47">
        <v>4</v>
      </c>
      <c r="E275" s="150">
        <v>0</v>
      </c>
      <c r="F275" s="137">
        <f t="shared" si="10"/>
        <v>0</v>
      </c>
      <c r="G275" s="147"/>
      <c r="I275" s="48">
        <v>200</v>
      </c>
    </row>
    <row r="276" spans="1:9" x14ac:dyDescent="0.35">
      <c r="A276" s="9"/>
      <c r="B276" s="25" t="s">
        <v>166</v>
      </c>
      <c r="C276" s="46" t="s">
        <v>38</v>
      </c>
      <c r="D276" s="47">
        <v>8</v>
      </c>
      <c r="E276" s="150">
        <v>0</v>
      </c>
      <c r="F276" s="137">
        <f t="shared" si="10"/>
        <v>0</v>
      </c>
      <c r="G276" s="147"/>
      <c r="I276" s="48">
        <v>200</v>
      </c>
    </row>
    <row r="277" spans="1:9" x14ac:dyDescent="0.35">
      <c r="A277" s="9"/>
      <c r="B277" s="25" t="s">
        <v>167</v>
      </c>
      <c r="C277" s="46" t="s">
        <v>38</v>
      </c>
      <c r="D277" s="47">
        <v>48</v>
      </c>
      <c r="E277" s="150">
        <v>0</v>
      </c>
      <c r="F277" s="137">
        <f t="shared" si="10"/>
        <v>0</v>
      </c>
      <c r="G277" s="147"/>
      <c r="I277" s="48">
        <v>150</v>
      </c>
    </row>
    <row r="278" spans="1:9" x14ac:dyDescent="0.35">
      <c r="A278" s="9"/>
      <c r="B278" s="25" t="s">
        <v>168</v>
      </c>
      <c r="C278" s="46" t="s">
        <v>38</v>
      </c>
      <c r="D278" s="47">
        <v>30</v>
      </c>
      <c r="E278" s="150">
        <v>0</v>
      </c>
      <c r="F278" s="137">
        <f t="shared" si="10"/>
        <v>0</v>
      </c>
      <c r="G278" s="147"/>
      <c r="I278" s="48">
        <v>150</v>
      </c>
    </row>
    <row r="279" spans="1:9" x14ac:dyDescent="0.35">
      <c r="A279" s="9"/>
      <c r="B279" s="25" t="s">
        <v>169</v>
      </c>
      <c r="C279" s="46" t="s">
        <v>138</v>
      </c>
      <c r="D279" s="47">
        <v>200</v>
      </c>
      <c r="E279" s="150">
        <v>0</v>
      </c>
      <c r="F279" s="137">
        <f t="shared" si="10"/>
        <v>0</v>
      </c>
      <c r="G279" s="147"/>
      <c r="I279" s="48">
        <v>300</v>
      </c>
    </row>
    <row r="280" spans="1:9" x14ac:dyDescent="0.35">
      <c r="A280" s="9"/>
      <c r="B280" s="106" t="s">
        <v>170</v>
      </c>
      <c r="C280" s="178" t="s">
        <v>38</v>
      </c>
      <c r="D280" s="179">
        <v>28</v>
      </c>
      <c r="E280" s="98">
        <v>0</v>
      </c>
      <c r="F280" s="151"/>
      <c r="G280" s="147">
        <f t="shared" si="9"/>
        <v>0</v>
      </c>
      <c r="I280" s="43">
        <v>1475.88</v>
      </c>
    </row>
    <row r="281" spans="1:9" x14ac:dyDescent="0.35">
      <c r="A281" s="9"/>
      <c r="B281" s="106" t="s">
        <v>171</v>
      </c>
      <c r="C281" s="178" t="s">
        <v>38</v>
      </c>
      <c r="D281" s="179">
        <v>32</v>
      </c>
      <c r="E281" s="98">
        <v>0</v>
      </c>
      <c r="F281" s="151"/>
      <c r="G281" s="147">
        <f t="shared" si="9"/>
        <v>0</v>
      </c>
      <c r="I281" s="43">
        <v>1589.13</v>
      </c>
    </row>
    <row r="282" spans="1:9" x14ac:dyDescent="0.35">
      <c r="A282" s="9"/>
      <c r="B282" s="106" t="s">
        <v>172</v>
      </c>
      <c r="C282" s="178" t="s">
        <v>38</v>
      </c>
      <c r="D282" s="179">
        <v>2</v>
      </c>
      <c r="E282" s="98">
        <v>0</v>
      </c>
      <c r="F282" s="151"/>
      <c r="G282" s="147">
        <f t="shared" si="9"/>
        <v>0</v>
      </c>
      <c r="I282" s="43">
        <v>357.16</v>
      </c>
    </row>
    <row r="283" spans="1:9" x14ac:dyDescent="0.35">
      <c r="A283" s="9"/>
      <c r="B283" s="106" t="s">
        <v>173</v>
      </c>
      <c r="C283" s="178" t="s">
        <v>38</v>
      </c>
      <c r="D283" s="179">
        <v>8</v>
      </c>
      <c r="E283" s="98">
        <v>0</v>
      </c>
      <c r="F283" s="151"/>
      <c r="G283" s="147">
        <f t="shared" si="9"/>
        <v>0</v>
      </c>
      <c r="I283" s="43">
        <v>545.14</v>
      </c>
    </row>
    <row r="284" spans="1:9" x14ac:dyDescent="0.35">
      <c r="A284" s="9"/>
      <c r="B284" s="106" t="s">
        <v>174</v>
      </c>
      <c r="C284" s="178" t="s">
        <v>38</v>
      </c>
      <c r="D284" s="179">
        <v>48</v>
      </c>
      <c r="E284" s="98">
        <v>0</v>
      </c>
      <c r="F284" s="151"/>
      <c r="G284" s="147">
        <f t="shared" si="9"/>
        <v>0</v>
      </c>
      <c r="I284" s="43">
        <v>480.5</v>
      </c>
    </row>
    <row r="285" spans="1:9" x14ac:dyDescent="0.35">
      <c r="A285" s="9"/>
      <c r="B285" s="106" t="s">
        <v>175</v>
      </c>
      <c r="C285" s="178" t="s">
        <v>38</v>
      </c>
      <c r="D285" s="179">
        <v>30</v>
      </c>
      <c r="E285" s="98">
        <v>0</v>
      </c>
      <c r="F285" s="146"/>
      <c r="G285" s="147">
        <f t="shared" si="9"/>
        <v>0</v>
      </c>
      <c r="I285" s="43">
        <v>213.66</v>
      </c>
    </row>
    <row r="286" spans="1:9" x14ac:dyDescent="0.35">
      <c r="A286" s="9"/>
      <c r="B286" s="106" t="s">
        <v>176</v>
      </c>
      <c r="C286" s="178" t="s">
        <v>38</v>
      </c>
      <c r="D286" s="179">
        <v>246</v>
      </c>
      <c r="E286" s="98">
        <v>0</v>
      </c>
      <c r="F286" s="146"/>
      <c r="G286" s="147">
        <f t="shared" si="9"/>
        <v>0</v>
      </c>
      <c r="I286" s="43">
        <v>152.68</v>
      </c>
    </row>
    <row r="287" spans="1:9" x14ac:dyDescent="0.35">
      <c r="A287" s="9"/>
      <c r="B287" s="106" t="s">
        <v>177</v>
      </c>
      <c r="C287" s="178" t="s">
        <v>38</v>
      </c>
      <c r="D287" s="179">
        <v>52</v>
      </c>
      <c r="E287" s="98">
        <v>0</v>
      </c>
      <c r="F287" s="146"/>
      <c r="G287" s="147">
        <f t="shared" si="9"/>
        <v>0</v>
      </c>
      <c r="I287" s="43">
        <v>189.81</v>
      </c>
    </row>
    <row r="288" spans="1:9" x14ac:dyDescent="0.35">
      <c r="A288" s="9"/>
      <c r="B288" s="106" t="s">
        <v>178</v>
      </c>
      <c r="C288" s="178" t="s">
        <v>38</v>
      </c>
      <c r="D288" s="179">
        <v>8</v>
      </c>
      <c r="E288" s="98">
        <v>0</v>
      </c>
      <c r="F288" s="146"/>
      <c r="G288" s="147">
        <f t="shared" si="9"/>
        <v>0</v>
      </c>
      <c r="I288" s="43">
        <v>369.11</v>
      </c>
    </row>
    <row r="289" spans="1:9" x14ac:dyDescent="0.35">
      <c r="A289" s="9"/>
      <c r="B289" s="106" t="s">
        <v>179</v>
      </c>
      <c r="C289" s="178" t="s">
        <v>38</v>
      </c>
      <c r="D289" s="179">
        <v>2</v>
      </c>
      <c r="E289" s="98">
        <v>0</v>
      </c>
      <c r="F289" s="146"/>
      <c r="G289" s="147">
        <f t="shared" si="9"/>
        <v>0</v>
      </c>
      <c r="I289" s="43">
        <v>495.94</v>
      </c>
    </row>
    <row r="290" spans="1:9" x14ac:dyDescent="0.35">
      <c r="A290" s="9"/>
      <c r="B290" s="106" t="s">
        <v>180</v>
      </c>
      <c r="C290" s="178" t="s">
        <v>181</v>
      </c>
      <c r="D290" s="179">
        <v>519</v>
      </c>
      <c r="E290" s="98">
        <v>0</v>
      </c>
      <c r="F290" s="146"/>
      <c r="G290" s="147">
        <f t="shared" si="9"/>
        <v>0</v>
      </c>
      <c r="I290" s="43">
        <v>220.1</v>
      </c>
    </row>
    <row r="291" spans="1:9" x14ac:dyDescent="0.35">
      <c r="A291" s="9"/>
      <c r="B291" s="106" t="s">
        <v>182</v>
      </c>
      <c r="C291" s="178" t="s">
        <v>183</v>
      </c>
      <c r="D291" s="179">
        <v>4</v>
      </c>
      <c r="E291" s="98">
        <v>0</v>
      </c>
      <c r="F291" s="146"/>
      <c r="G291" s="147">
        <f t="shared" si="9"/>
        <v>0</v>
      </c>
      <c r="I291" s="43">
        <v>523.79999999999995</v>
      </c>
    </row>
    <row r="292" spans="1:9" x14ac:dyDescent="0.35">
      <c r="A292" s="9"/>
      <c r="B292" s="106" t="s">
        <v>184</v>
      </c>
      <c r="C292" s="178" t="s">
        <v>181</v>
      </c>
      <c r="D292" s="179">
        <v>80</v>
      </c>
      <c r="E292" s="98">
        <v>0</v>
      </c>
      <c r="F292" s="146"/>
      <c r="G292" s="147">
        <f t="shared" si="9"/>
        <v>0</v>
      </c>
      <c r="I292" s="43">
        <v>25.4</v>
      </c>
    </row>
    <row r="293" spans="1:9" x14ac:dyDescent="0.35">
      <c r="A293" s="9"/>
      <c r="B293" s="106" t="s">
        <v>185</v>
      </c>
      <c r="C293" s="178" t="s">
        <v>38</v>
      </c>
      <c r="D293" s="179">
        <v>8</v>
      </c>
      <c r="E293" s="98">
        <v>0</v>
      </c>
      <c r="F293" s="146"/>
      <c r="G293" s="147">
        <f t="shared" si="9"/>
        <v>0</v>
      </c>
      <c r="I293" s="43">
        <v>7.35</v>
      </c>
    </row>
    <row r="294" spans="1:9" x14ac:dyDescent="0.35">
      <c r="A294" s="9"/>
      <c r="B294" s="106" t="s">
        <v>186</v>
      </c>
      <c r="C294" s="178" t="s">
        <v>183</v>
      </c>
      <c r="D294" s="179">
        <v>14</v>
      </c>
      <c r="E294" s="98">
        <v>0</v>
      </c>
      <c r="F294" s="146"/>
      <c r="G294" s="147">
        <f t="shared" si="9"/>
        <v>0</v>
      </c>
      <c r="I294" s="43">
        <v>698.22</v>
      </c>
    </row>
    <row r="295" spans="1:9" x14ac:dyDescent="0.35">
      <c r="A295" s="9"/>
      <c r="B295" s="106" t="s">
        <v>187</v>
      </c>
      <c r="C295" s="178" t="s">
        <v>38</v>
      </c>
      <c r="D295" s="179">
        <v>13</v>
      </c>
      <c r="E295" s="98">
        <v>0</v>
      </c>
      <c r="F295" s="146"/>
      <c r="G295" s="147">
        <f t="shared" si="9"/>
        <v>0</v>
      </c>
      <c r="I295" s="43">
        <v>1139.94</v>
      </c>
    </row>
    <row r="296" spans="1:9" x14ac:dyDescent="0.35">
      <c r="A296" s="9"/>
      <c r="B296" s="106" t="s">
        <v>188</v>
      </c>
      <c r="C296" s="178" t="s">
        <v>33</v>
      </c>
      <c r="D296" s="179">
        <v>1</v>
      </c>
      <c r="E296" s="98">
        <v>0</v>
      </c>
      <c r="F296" s="146"/>
      <c r="G296" s="147">
        <f t="shared" si="9"/>
        <v>0</v>
      </c>
      <c r="I296" s="43">
        <v>81696</v>
      </c>
    </row>
    <row r="297" spans="1:9" x14ac:dyDescent="0.35">
      <c r="A297" s="9"/>
      <c r="B297" s="106" t="s">
        <v>189</v>
      </c>
      <c r="C297" s="178" t="s">
        <v>33</v>
      </c>
      <c r="D297" s="179">
        <v>1</v>
      </c>
      <c r="E297" s="98">
        <v>0</v>
      </c>
      <c r="F297" s="151"/>
      <c r="G297" s="147">
        <f t="shared" si="9"/>
        <v>0</v>
      </c>
      <c r="I297" s="43">
        <v>26327.3</v>
      </c>
    </row>
    <row r="298" spans="1:9" x14ac:dyDescent="0.35">
      <c r="A298" s="9">
        <v>48</v>
      </c>
      <c r="B298" s="22" t="s">
        <v>190</v>
      </c>
      <c r="C298" s="41"/>
      <c r="D298" s="42"/>
      <c r="E298" s="98">
        <v>0</v>
      </c>
      <c r="F298" s="146"/>
      <c r="G298" s="147"/>
      <c r="I298" s="43"/>
    </row>
    <row r="299" spans="1:9" x14ac:dyDescent="0.35">
      <c r="A299" s="9"/>
      <c r="B299" s="25" t="s">
        <v>163</v>
      </c>
      <c r="C299" s="46" t="s">
        <v>138</v>
      </c>
      <c r="D299" s="47">
        <v>60</v>
      </c>
      <c r="E299" s="150">
        <v>0</v>
      </c>
      <c r="F299" s="137">
        <f>D299*E299</f>
        <v>0</v>
      </c>
      <c r="G299" s="147"/>
      <c r="I299" s="48">
        <v>350</v>
      </c>
    </row>
    <row r="300" spans="1:9" x14ac:dyDescent="0.35">
      <c r="A300" s="9"/>
      <c r="B300" s="25" t="s">
        <v>164</v>
      </c>
      <c r="C300" s="46" t="s">
        <v>138</v>
      </c>
      <c r="D300" s="47">
        <v>20</v>
      </c>
      <c r="E300" s="150">
        <v>0</v>
      </c>
      <c r="F300" s="137">
        <f t="shared" ref="F300:F305" si="11">D300*E300</f>
        <v>0</v>
      </c>
      <c r="G300" s="147"/>
      <c r="I300" s="48">
        <v>400</v>
      </c>
    </row>
    <row r="301" spans="1:9" x14ac:dyDescent="0.35">
      <c r="A301" s="9"/>
      <c r="B301" s="25" t="s">
        <v>165</v>
      </c>
      <c r="C301" s="46" t="s">
        <v>38</v>
      </c>
      <c r="D301" s="47">
        <v>2</v>
      </c>
      <c r="E301" s="150">
        <v>0</v>
      </c>
      <c r="F301" s="137">
        <f t="shared" si="11"/>
        <v>0</v>
      </c>
      <c r="G301" s="147"/>
      <c r="I301" s="48">
        <v>200</v>
      </c>
    </row>
    <row r="302" spans="1:9" x14ac:dyDescent="0.35">
      <c r="A302" s="49"/>
      <c r="B302" s="25" t="s">
        <v>166</v>
      </c>
      <c r="C302" s="46" t="s">
        <v>38</v>
      </c>
      <c r="D302" s="47">
        <v>4</v>
      </c>
      <c r="E302" s="150">
        <v>0</v>
      </c>
      <c r="F302" s="137">
        <f t="shared" si="11"/>
        <v>0</v>
      </c>
      <c r="G302" s="147"/>
      <c r="I302" s="48">
        <v>200</v>
      </c>
    </row>
    <row r="303" spans="1:9" x14ac:dyDescent="0.35">
      <c r="A303" s="49"/>
      <c r="B303" s="25" t="s">
        <v>167</v>
      </c>
      <c r="C303" s="46" t="s">
        <v>38</v>
      </c>
      <c r="D303" s="47">
        <v>12</v>
      </c>
      <c r="E303" s="150">
        <v>0</v>
      </c>
      <c r="F303" s="137">
        <f t="shared" si="11"/>
        <v>0</v>
      </c>
      <c r="G303" s="147"/>
      <c r="I303" s="48">
        <v>150</v>
      </c>
    </row>
    <row r="304" spans="1:9" x14ac:dyDescent="0.35">
      <c r="A304" s="49"/>
      <c r="B304" s="25" t="s">
        <v>168</v>
      </c>
      <c r="C304" s="46" t="s">
        <v>38</v>
      </c>
      <c r="D304" s="47">
        <v>15</v>
      </c>
      <c r="E304" s="150">
        <v>0</v>
      </c>
      <c r="F304" s="137">
        <f t="shared" si="11"/>
        <v>0</v>
      </c>
      <c r="G304" s="147"/>
      <c r="I304" s="48">
        <v>150</v>
      </c>
    </row>
    <row r="305" spans="1:9" x14ac:dyDescent="0.35">
      <c r="A305" s="49"/>
      <c r="B305" s="25" t="s">
        <v>169</v>
      </c>
      <c r="C305" s="46" t="s">
        <v>138</v>
      </c>
      <c r="D305" s="47">
        <v>80</v>
      </c>
      <c r="E305" s="150">
        <v>0</v>
      </c>
      <c r="F305" s="137">
        <f t="shared" si="11"/>
        <v>0</v>
      </c>
      <c r="G305" s="147"/>
      <c r="I305" s="48">
        <v>300</v>
      </c>
    </row>
    <row r="306" spans="1:9" x14ac:dyDescent="0.35">
      <c r="A306" s="49"/>
      <c r="B306" s="106" t="s">
        <v>191</v>
      </c>
      <c r="C306" s="178" t="s">
        <v>38</v>
      </c>
      <c r="D306" s="179">
        <v>8</v>
      </c>
      <c r="E306" s="98">
        <v>0</v>
      </c>
      <c r="F306" s="151"/>
      <c r="G306" s="147">
        <f t="shared" si="9"/>
        <v>0</v>
      </c>
      <c r="I306" s="43">
        <v>1235.17</v>
      </c>
    </row>
    <row r="307" spans="1:9" x14ac:dyDescent="0.35">
      <c r="A307" s="49"/>
      <c r="B307" s="106" t="s">
        <v>192</v>
      </c>
      <c r="C307" s="178" t="s">
        <v>38</v>
      </c>
      <c r="D307" s="179">
        <v>16</v>
      </c>
      <c r="E307" s="98">
        <v>0</v>
      </c>
      <c r="F307" s="151"/>
      <c r="G307" s="147">
        <f t="shared" si="9"/>
        <v>0</v>
      </c>
      <c r="I307" s="43">
        <v>1289.27</v>
      </c>
    </row>
    <row r="308" spans="1:9" x14ac:dyDescent="0.35">
      <c r="A308" s="49"/>
      <c r="B308" s="106" t="s">
        <v>193</v>
      </c>
      <c r="C308" s="178" t="s">
        <v>38</v>
      </c>
      <c r="D308" s="179">
        <v>1</v>
      </c>
      <c r="E308" s="98">
        <v>0</v>
      </c>
      <c r="F308" s="151"/>
      <c r="G308" s="147">
        <f t="shared" si="9"/>
        <v>0</v>
      </c>
      <c r="I308" s="43">
        <v>332.41</v>
      </c>
    </row>
    <row r="309" spans="1:9" x14ac:dyDescent="0.35">
      <c r="A309" s="49"/>
      <c r="B309" s="106" t="s">
        <v>194</v>
      </c>
      <c r="C309" s="178" t="s">
        <v>38</v>
      </c>
      <c r="D309" s="179">
        <v>4</v>
      </c>
      <c r="E309" s="98">
        <v>0</v>
      </c>
      <c r="F309" s="151"/>
      <c r="G309" s="147">
        <f t="shared" si="9"/>
        <v>0</v>
      </c>
      <c r="I309" s="43">
        <v>445.65</v>
      </c>
    </row>
    <row r="310" spans="1:9" x14ac:dyDescent="0.35">
      <c r="A310" s="49"/>
      <c r="B310" s="106" t="s">
        <v>195</v>
      </c>
      <c r="C310" s="178" t="s">
        <v>38</v>
      </c>
      <c r="D310" s="179">
        <v>12</v>
      </c>
      <c r="E310" s="98">
        <v>0</v>
      </c>
      <c r="F310" s="151"/>
      <c r="G310" s="147">
        <f t="shared" si="9"/>
        <v>0</v>
      </c>
      <c r="I310" s="43">
        <v>370.92</v>
      </c>
    </row>
    <row r="311" spans="1:9" x14ac:dyDescent="0.35">
      <c r="A311" s="49"/>
      <c r="B311" s="106" t="s">
        <v>196</v>
      </c>
      <c r="C311" s="178" t="s">
        <v>38</v>
      </c>
      <c r="D311" s="179">
        <v>15</v>
      </c>
      <c r="E311" s="98">
        <v>0</v>
      </c>
      <c r="F311" s="151"/>
      <c r="G311" s="147">
        <f t="shared" si="9"/>
        <v>0</v>
      </c>
      <c r="I311" s="43">
        <v>255.84</v>
      </c>
    </row>
    <row r="312" spans="1:9" x14ac:dyDescent="0.35">
      <c r="A312" s="49"/>
      <c r="B312" s="106" t="s">
        <v>197</v>
      </c>
      <c r="C312" s="178" t="s">
        <v>38</v>
      </c>
      <c r="D312" s="179">
        <v>123</v>
      </c>
      <c r="E312" s="98">
        <v>0</v>
      </c>
      <c r="F312" s="151"/>
      <c r="G312" s="147">
        <f t="shared" si="9"/>
        <v>0</v>
      </c>
      <c r="I312" s="43">
        <v>143.05000000000001</v>
      </c>
    </row>
    <row r="313" spans="1:9" x14ac:dyDescent="0.35">
      <c r="A313" s="49"/>
      <c r="B313" s="106" t="s">
        <v>198</v>
      </c>
      <c r="C313" s="178" t="s">
        <v>38</v>
      </c>
      <c r="D313" s="179">
        <v>12</v>
      </c>
      <c r="E313" s="98">
        <v>0</v>
      </c>
      <c r="F313" s="151"/>
      <c r="G313" s="147">
        <f t="shared" si="9"/>
        <v>0</v>
      </c>
      <c r="I313" s="43">
        <v>178.81</v>
      </c>
    </row>
    <row r="314" spans="1:9" x14ac:dyDescent="0.35">
      <c r="A314" s="49"/>
      <c r="B314" s="106" t="s">
        <v>178</v>
      </c>
      <c r="C314" s="178" t="s">
        <v>38</v>
      </c>
      <c r="D314" s="179">
        <v>4</v>
      </c>
      <c r="E314" s="98">
        <v>0</v>
      </c>
      <c r="F314" s="151"/>
      <c r="G314" s="147">
        <f t="shared" si="9"/>
        <v>0</v>
      </c>
      <c r="I314" s="43">
        <v>369.11</v>
      </c>
    </row>
    <row r="315" spans="1:9" x14ac:dyDescent="0.35">
      <c r="A315" s="49"/>
      <c r="B315" s="106" t="s">
        <v>179</v>
      </c>
      <c r="C315" s="178" t="s">
        <v>38</v>
      </c>
      <c r="D315" s="179">
        <v>1</v>
      </c>
      <c r="E315" s="98">
        <v>0</v>
      </c>
      <c r="F315" s="151"/>
      <c r="G315" s="147">
        <f t="shared" si="9"/>
        <v>0</v>
      </c>
      <c r="I315" s="43">
        <v>495.94</v>
      </c>
    </row>
    <row r="316" spans="1:9" x14ac:dyDescent="0.35">
      <c r="A316" s="49"/>
      <c r="B316" s="106" t="s">
        <v>199</v>
      </c>
      <c r="C316" s="178" t="s">
        <v>181</v>
      </c>
      <c r="D316" s="179">
        <v>221</v>
      </c>
      <c r="E316" s="98">
        <v>0</v>
      </c>
      <c r="F316" s="151"/>
      <c r="G316" s="147">
        <f t="shared" si="9"/>
        <v>0</v>
      </c>
      <c r="I316" s="43">
        <v>222.83</v>
      </c>
    </row>
    <row r="317" spans="1:9" x14ac:dyDescent="0.35">
      <c r="A317" s="49"/>
      <c r="B317" s="106" t="s">
        <v>182</v>
      </c>
      <c r="C317" s="178" t="s">
        <v>183</v>
      </c>
      <c r="D317" s="179">
        <v>2</v>
      </c>
      <c r="E317" s="98">
        <v>0</v>
      </c>
      <c r="F317" s="151"/>
      <c r="G317" s="147">
        <f t="shared" si="9"/>
        <v>0</v>
      </c>
      <c r="I317" s="43">
        <v>523.79999999999995</v>
      </c>
    </row>
    <row r="318" spans="1:9" x14ac:dyDescent="0.35">
      <c r="A318" s="49"/>
      <c r="B318" s="106" t="s">
        <v>184</v>
      </c>
      <c r="C318" s="178" t="s">
        <v>181</v>
      </c>
      <c r="D318" s="179">
        <v>30</v>
      </c>
      <c r="E318" s="98">
        <v>0</v>
      </c>
      <c r="F318" s="151"/>
      <c r="G318" s="147">
        <f t="shared" si="9"/>
        <v>0</v>
      </c>
      <c r="I318" s="43">
        <v>25.4</v>
      </c>
    </row>
    <row r="319" spans="1:9" x14ac:dyDescent="0.35">
      <c r="A319" s="49"/>
      <c r="B319" s="106" t="s">
        <v>185</v>
      </c>
      <c r="C319" s="178" t="s">
        <v>38</v>
      </c>
      <c r="D319" s="179">
        <v>4</v>
      </c>
      <c r="E319" s="98">
        <v>0</v>
      </c>
      <c r="F319" s="151"/>
      <c r="G319" s="147">
        <f t="shared" si="9"/>
        <v>0</v>
      </c>
      <c r="I319" s="43">
        <v>7.35</v>
      </c>
    </row>
    <row r="320" spans="1:9" x14ac:dyDescent="0.35">
      <c r="A320" s="49"/>
      <c r="B320" s="106" t="s">
        <v>186</v>
      </c>
      <c r="C320" s="178" t="s">
        <v>183</v>
      </c>
      <c r="D320" s="179">
        <v>4</v>
      </c>
      <c r="E320" s="98">
        <v>0</v>
      </c>
      <c r="F320" s="151"/>
      <c r="G320" s="147">
        <f t="shared" si="9"/>
        <v>0</v>
      </c>
      <c r="I320" s="43">
        <v>698.22</v>
      </c>
    </row>
    <row r="321" spans="1:9" x14ac:dyDescent="0.35">
      <c r="A321" s="49"/>
      <c r="B321" s="106" t="s">
        <v>187</v>
      </c>
      <c r="C321" s="178" t="s">
        <v>38</v>
      </c>
      <c r="D321" s="179">
        <v>4</v>
      </c>
      <c r="E321" s="98">
        <v>0</v>
      </c>
      <c r="F321" s="151"/>
      <c r="G321" s="147">
        <f t="shared" si="9"/>
        <v>0</v>
      </c>
      <c r="I321" s="43">
        <v>1139.95</v>
      </c>
    </row>
    <row r="322" spans="1:9" ht="18.600000000000001" thickBot="1" x14ac:dyDescent="0.4">
      <c r="A322" s="49"/>
      <c r="B322" s="106" t="s">
        <v>200</v>
      </c>
      <c r="C322" s="178" t="s">
        <v>33</v>
      </c>
      <c r="D322" s="179">
        <v>1</v>
      </c>
      <c r="E322" s="98">
        <v>0</v>
      </c>
      <c r="F322" s="151"/>
      <c r="G322" s="147">
        <f t="shared" si="9"/>
        <v>0</v>
      </c>
      <c r="I322" s="43">
        <v>17455.46</v>
      </c>
    </row>
    <row r="323" spans="1:9" ht="21" thickBot="1" x14ac:dyDescent="0.4">
      <c r="A323" s="200" t="s">
        <v>201</v>
      </c>
      <c r="B323" s="201" t="s">
        <v>66</v>
      </c>
      <c r="C323" s="201"/>
      <c r="D323" s="201"/>
      <c r="E323" s="175"/>
      <c r="F323" s="176"/>
      <c r="G323" s="177"/>
      <c r="I323" s="21"/>
    </row>
    <row r="324" spans="1:9" x14ac:dyDescent="0.35">
      <c r="A324" s="9">
        <v>49</v>
      </c>
      <c r="B324" s="25" t="s">
        <v>202</v>
      </c>
      <c r="C324" s="23" t="s">
        <v>24</v>
      </c>
      <c r="D324" s="12">
        <v>183.6</v>
      </c>
      <c r="E324" s="94">
        <v>0</v>
      </c>
      <c r="F324" s="128">
        <f>E324*D324</f>
        <v>0</v>
      </c>
      <c r="G324" s="157"/>
      <c r="I324" s="54">
        <v>75</v>
      </c>
    </row>
    <row r="325" spans="1:9" x14ac:dyDescent="0.35">
      <c r="A325" s="9"/>
      <c r="B325" s="106" t="s">
        <v>47</v>
      </c>
      <c r="C325" s="104" t="s">
        <v>38</v>
      </c>
      <c r="D325" s="108">
        <v>10.199999999999999</v>
      </c>
      <c r="E325" s="96">
        <v>0</v>
      </c>
      <c r="F325" s="133"/>
      <c r="G325" s="129">
        <f>D325*E325</f>
        <v>0</v>
      </c>
      <c r="I325" s="24">
        <v>1450</v>
      </c>
    </row>
    <row r="326" spans="1:9" x14ac:dyDescent="0.35">
      <c r="A326" s="9">
        <v>50</v>
      </c>
      <c r="B326" s="25" t="s">
        <v>203</v>
      </c>
      <c r="C326" s="23" t="s">
        <v>24</v>
      </c>
      <c r="D326" s="12">
        <v>183.6</v>
      </c>
      <c r="E326" s="94">
        <v>0</v>
      </c>
      <c r="F326" s="128">
        <f>D326*E326</f>
        <v>0</v>
      </c>
      <c r="G326" s="129"/>
      <c r="I326" s="13">
        <v>950</v>
      </c>
    </row>
    <row r="327" spans="1:9" x14ac:dyDescent="0.35">
      <c r="A327" s="9"/>
      <c r="B327" s="106" t="s">
        <v>204</v>
      </c>
      <c r="C327" s="104" t="s">
        <v>11</v>
      </c>
      <c r="D327" s="108">
        <v>201.96</v>
      </c>
      <c r="E327" s="96">
        <v>0</v>
      </c>
      <c r="F327" s="133"/>
      <c r="G327" s="129">
        <f t="shared" ref="G327:G331" si="12">D327*E327</f>
        <v>0</v>
      </c>
      <c r="I327" s="24">
        <v>210.65</v>
      </c>
    </row>
    <row r="328" spans="1:9" x14ac:dyDescent="0.35">
      <c r="A328" s="9">
        <v>51</v>
      </c>
      <c r="B328" s="25" t="s">
        <v>205</v>
      </c>
      <c r="C328" s="23" t="s">
        <v>11</v>
      </c>
      <c r="D328" s="12">
        <v>55.08</v>
      </c>
      <c r="E328" s="94">
        <v>0</v>
      </c>
      <c r="F328" s="128">
        <f>D328*E328</f>
        <v>0</v>
      </c>
      <c r="G328" s="129"/>
      <c r="I328" s="13">
        <v>360</v>
      </c>
    </row>
    <row r="329" spans="1:9" x14ac:dyDescent="0.35">
      <c r="A329" s="49"/>
      <c r="B329" s="182" t="s">
        <v>206</v>
      </c>
      <c r="C329" s="104" t="s">
        <v>11</v>
      </c>
      <c r="D329" s="108">
        <v>66.095999999999989</v>
      </c>
      <c r="E329" s="96">
        <v>530</v>
      </c>
      <c r="F329" s="133"/>
      <c r="G329" s="129">
        <f t="shared" si="12"/>
        <v>35030.879999999997</v>
      </c>
      <c r="I329" s="24">
        <v>468.3</v>
      </c>
    </row>
    <row r="330" spans="1:9" x14ac:dyDescent="0.35">
      <c r="A330" s="49"/>
      <c r="B330" s="106" t="s">
        <v>207</v>
      </c>
      <c r="C330" s="104" t="s">
        <v>208</v>
      </c>
      <c r="D330" s="108">
        <v>275.39999999999998</v>
      </c>
      <c r="E330" s="96">
        <v>0</v>
      </c>
      <c r="F330" s="133"/>
      <c r="G330" s="129">
        <f t="shared" si="12"/>
        <v>0</v>
      </c>
      <c r="I330" s="24">
        <v>21.75</v>
      </c>
    </row>
    <row r="331" spans="1:9" ht="18.600000000000001" thickBot="1" x14ac:dyDescent="0.4">
      <c r="A331" s="49"/>
      <c r="B331" s="106" t="s">
        <v>209</v>
      </c>
      <c r="C331" s="104" t="s">
        <v>210</v>
      </c>
      <c r="D331" s="108">
        <v>11.016</v>
      </c>
      <c r="E331" s="96">
        <v>0</v>
      </c>
      <c r="F331" s="133"/>
      <c r="G331" s="129">
        <f t="shared" si="12"/>
        <v>0</v>
      </c>
      <c r="I331" s="24">
        <v>22.5</v>
      </c>
    </row>
    <row r="332" spans="1:9" ht="21" thickBot="1" x14ac:dyDescent="0.4">
      <c r="A332" s="200" t="s">
        <v>211</v>
      </c>
      <c r="B332" s="201" t="s">
        <v>66</v>
      </c>
      <c r="C332" s="201"/>
      <c r="D332" s="206"/>
      <c r="E332" s="175"/>
      <c r="F332" s="176"/>
      <c r="G332" s="177"/>
      <c r="I332" s="21"/>
    </row>
    <row r="333" spans="1:9" ht="20.399999999999999" x14ac:dyDescent="0.35">
      <c r="A333" s="55">
        <v>52</v>
      </c>
      <c r="B333" s="25" t="s">
        <v>212</v>
      </c>
      <c r="C333" s="23" t="s">
        <v>9</v>
      </c>
      <c r="D333" s="30">
        <v>32.464260000000003</v>
      </c>
      <c r="E333" s="100">
        <v>0</v>
      </c>
      <c r="F333" s="128">
        <f>D333*E333</f>
        <v>0</v>
      </c>
      <c r="G333" s="157"/>
      <c r="I333" s="56">
        <v>2900</v>
      </c>
    </row>
    <row r="334" spans="1:9" x14ac:dyDescent="0.35">
      <c r="A334" s="17"/>
      <c r="B334" s="106" t="s">
        <v>53</v>
      </c>
      <c r="C334" s="104" t="s">
        <v>26</v>
      </c>
      <c r="D334" s="107">
        <v>2.8298529000000001</v>
      </c>
      <c r="E334" s="96">
        <v>0</v>
      </c>
      <c r="F334" s="131"/>
      <c r="G334" s="129">
        <f>D334*E334</f>
        <v>0</v>
      </c>
      <c r="I334" s="19">
        <v>38450</v>
      </c>
    </row>
    <row r="335" spans="1:9" x14ac:dyDescent="0.35">
      <c r="A335" s="17"/>
      <c r="B335" s="106" t="s">
        <v>45</v>
      </c>
      <c r="C335" s="104" t="s">
        <v>26</v>
      </c>
      <c r="D335" s="107">
        <v>7.9845599999999989E-2</v>
      </c>
      <c r="E335" s="96">
        <v>0</v>
      </c>
      <c r="F335" s="131"/>
      <c r="G335" s="129">
        <f t="shared" ref="G335:G337" si="13">D335*E335</f>
        <v>0</v>
      </c>
      <c r="I335" s="20">
        <v>39050</v>
      </c>
    </row>
    <row r="336" spans="1:9" x14ac:dyDescent="0.35">
      <c r="A336" s="17"/>
      <c r="B336" s="106" t="s">
        <v>213</v>
      </c>
      <c r="C336" s="104" t="s">
        <v>9</v>
      </c>
      <c r="D336" s="108">
        <v>27.471999999999998</v>
      </c>
      <c r="E336" s="96">
        <v>0</v>
      </c>
      <c r="F336" s="131"/>
      <c r="G336" s="129">
        <f t="shared" si="13"/>
        <v>0</v>
      </c>
      <c r="I336" s="24">
        <v>5057.8</v>
      </c>
    </row>
    <row r="337" spans="1:9" ht="18.600000000000001" thickBot="1" x14ac:dyDescent="0.4">
      <c r="A337" s="17"/>
      <c r="B337" s="115" t="s">
        <v>214</v>
      </c>
      <c r="C337" s="104" t="s">
        <v>11</v>
      </c>
      <c r="D337" s="108">
        <v>195.803</v>
      </c>
      <c r="E337" s="96">
        <v>0</v>
      </c>
      <c r="F337" s="131"/>
      <c r="G337" s="129">
        <f t="shared" si="13"/>
        <v>0</v>
      </c>
      <c r="I337" s="20">
        <v>409</v>
      </c>
    </row>
    <row r="338" spans="1:9" ht="21" thickBot="1" x14ac:dyDescent="0.4">
      <c r="A338" s="200" t="s">
        <v>201</v>
      </c>
      <c r="B338" s="201" t="s">
        <v>66</v>
      </c>
      <c r="C338" s="201"/>
      <c r="D338" s="201"/>
      <c r="E338" s="175"/>
      <c r="F338" s="176"/>
      <c r="G338" s="177"/>
      <c r="I338" s="21"/>
    </row>
    <row r="339" spans="1:9" x14ac:dyDescent="0.35">
      <c r="A339" s="9">
        <v>53</v>
      </c>
      <c r="B339" s="25" t="s">
        <v>202</v>
      </c>
      <c r="C339" s="23" t="s">
        <v>24</v>
      </c>
      <c r="D339" s="12">
        <v>183.6</v>
      </c>
      <c r="E339" s="94">
        <v>0</v>
      </c>
      <c r="F339" s="128">
        <f>D339*E339</f>
        <v>0</v>
      </c>
      <c r="G339" s="157"/>
      <c r="I339" s="54">
        <v>75</v>
      </c>
    </row>
    <row r="340" spans="1:9" x14ac:dyDescent="0.35">
      <c r="A340" s="9"/>
      <c r="B340" s="106" t="s">
        <v>47</v>
      </c>
      <c r="C340" s="104" t="s">
        <v>38</v>
      </c>
      <c r="D340" s="108">
        <v>10.199999999999999</v>
      </c>
      <c r="E340" s="96">
        <v>0</v>
      </c>
      <c r="F340" s="133"/>
      <c r="G340" s="129">
        <f>D340*E340</f>
        <v>0</v>
      </c>
      <c r="I340" s="24">
        <v>1450</v>
      </c>
    </row>
    <row r="341" spans="1:9" x14ac:dyDescent="0.35">
      <c r="A341" s="9">
        <v>54</v>
      </c>
      <c r="B341" s="25" t="s">
        <v>203</v>
      </c>
      <c r="C341" s="23" t="s">
        <v>24</v>
      </c>
      <c r="D341" s="12">
        <v>183.6</v>
      </c>
      <c r="E341" s="94">
        <v>0</v>
      </c>
      <c r="F341" s="128">
        <f>D341*E341</f>
        <v>0</v>
      </c>
      <c r="G341" s="129"/>
      <c r="I341" s="13">
        <v>950</v>
      </c>
    </row>
    <row r="342" spans="1:9" x14ac:dyDescent="0.35">
      <c r="A342" s="9"/>
      <c r="B342" s="106" t="s">
        <v>204</v>
      </c>
      <c r="C342" s="104" t="s">
        <v>11</v>
      </c>
      <c r="D342" s="108">
        <v>201.96</v>
      </c>
      <c r="E342" s="96">
        <v>0</v>
      </c>
      <c r="F342" s="133"/>
      <c r="G342" s="129">
        <f t="shared" ref="G342:G346" si="14">D342*E342</f>
        <v>0</v>
      </c>
      <c r="I342" s="24">
        <v>210.65</v>
      </c>
    </row>
    <row r="343" spans="1:9" x14ac:dyDescent="0.35">
      <c r="A343" s="9">
        <v>55</v>
      </c>
      <c r="B343" s="25" t="s">
        <v>205</v>
      </c>
      <c r="C343" s="23" t="s">
        <v>11</v>
      </c>
      <c r="D343" s="12">
        <v>55.08</v>
      </c>
      <c r="E343" s="94">
        <v>0</v>
      </c>
      <c r="F343" s="128">
        <f>D343*E343</f>
        <v>0</v>
      </c>
      <c r="G343" s="129"/>
      <c r="I343" s="13">
        <v>360</v>
      </c>
    </row>
    <row r="344" spans="1:9" x14ac:dyDescent="0.35">
      <c r="A344" s="49"/>
      <c r="B344" s="182" t="s">
        <v>206</v>
      </c>
      <c r="C344" s="104" t="s">
        <v>11</v>
      </c>
      <c r="D344" s="108">
        <v>66.095999999999989</v>
      </c>
      <c r="E344" s="96">
        <v>530</v>
      </c>
      <c r="F344" s="133"/>
      <c r="G344" s="129">
        <f t="shared" si="14"/>
        <v>35030.879999999997</v>
      </c>
      <c r="I344" s="24">
        <v>468.3</v>
      </c>
    </row>
    <row r="345" spans="1:9" x14ac:dyDescent="0.35">
      <c r="A345" s="49"/>
      <c r="B345" s="106" t="s">
        <v>207</v>
      </c>
      <c r="C345" s="104" t="s">
        <v>208</v>
      </c>
      <c r="D345" s="108">
        <v>275.39999999999998</v>
      </c>
      <c r="E345" s="96">
        <v>0</v>
      </c>
      <c r="F345" s="133"/>
      <c r="G345" s="129">
        <f t="shared" si="14"/>
        <v>0</v>
      </c>
      <c r="I345" s="24">
        <v>21.75</v>
      </c>
    </row>
    <row r="346" spans="1:9" ht="18.600000000000001" thickBot="1" x14ac:dyDescent="0.4">
      <c r="A346" s="49"/>
      <c r="B346" s="106" t="s">
        <v>209</v>
      </c>
      <c r="C346" s="104" t="s">
        <v>210</v>
      </c>
      <c r="D346" s="108">
        <v>11.016</v>
      </c>
      <c r="E346" s="96">
        <v>0</v>
      </c>
      <c r="F346" s="133"/>
      <c r="G346" s="129">
        <f t="shared" si="14"/>
        <v>0</v>
      </c>
      <c r="I346" s="24">
        <v>22.5</v>
      </c>
    </row>
    <row r="347" spans="1:9" ht="21" thickBot="1" x14ac:dyDescent="0.4">
      <c r="A347" s="200" t="s">
        <v>215</v>
      </c>
      <c r="B347" s="201"/>
      <c r="C347" s="201"/>
      <c r="D347" s="201"/>
      <c r="E347" s="183"/>
      <c r="F347" s="170"/>
      <c r="G347" s="171"/>
      <c r="I347" s="36"/>
    </row>
    <row r="348" spans="1:9" x14ac:dyDescent="0.35">
      <c r="A348" s="9">
        <v>56</v>
      </c>
      <c r="B348" s="22" t="s">
        <v>216</v>
      </c>
      <c r="C348" s="46" t="s">
        <v>129</v>
      </c>
      <c r="D348" s="47">
        <v>100.16499999999999</v>
      </c>
      <c r="E348" s="150">
        <v>0</v>
      </c>
      <c r="F348" s="151">
        <f>D348*E348</f>
        <v>0</v>
      </c>
      <c r="G348" s="152"/>
      <c r="I348" s="51">
        <v>1000</v>
      </c>
    </row>
    <row r="349" spans="1:9" ht="36" x14ac:dyDescent="0.35">
      <c r="A349" s="9"/>
      <c r="B349" s="115" t="s">
        <v>217</v>
      </c>
      <c r="C349" s="180" t="s">
        <v>38</v>
      </c>
      <c r="D349" s="181">
        <v>14</v>
      </c>
      <c r="E349" s="99">
        <v>0</v>
      </c>
      <c r="F349" s="156"/>
      <c r="G349" s="147">
        <f>D349*E349</f>
        <v>0</v>
      </c>
      <c r="I349" s="52">
        <v>10500</v>
      </c>
    </row>
    <row r="350" spans="1:9" ht="36" x14ac:dyDescent="0.35">
      <c r="A350" s="57"/>
      <c r="B350" s="115" t="s">
        <v>218</v>
      </c>
      <c r="C350" s="180" t="s">
        <v>38</v>
      </c>
      <c r="D350" s="181">
        <v>18</v>
      </c>
      <c r="E350" s="99">
        <v>0</v>
      </c>
      <c r="F350" s="156"/>
      <c r="G350" s="147">
        <f t="shared" ref="G350:G366" si="15">D350*E350</f>
        <v>0</v>
      </c>
      <c r="I350" s="52">
        <v>3800</v>
      </c>
    </row>
    <row r="351" spans="1:9" x14ac:dyDescent="0.35">
      <c r="A351" s="57"/>
      <c r="B351" s="115" t="s">
        <v>219</v>
      </c>
      <c r="C351" s="180" t="s">
        <v>38</v>
      </c>
      <c r="D351" s="181">
        <v>4</v>
      </c>
      <c r="E351" s="99">
        <v>0</v>
      </c>
      <c r="F351" s="156"/>
      <c r="G351" s="147">
        <f t="shared" si="15"/>
        <v>0</v>
      </c>
      <c r="I351" s="52">
        <v>6500</v>
      </c>
    </row>
    <row r="352" spans="1:9" x14ac:dyDescent="0.35">
      <c r="A352" s="9">
        <v>57</v>
      </c>
      <c r="B352" s="22" t="s">
        <v>220</v>
      </c>
      <c r="C352" s="46" t="s">
        <v>38</v>
      </c>
      <c r="D352" s="47">
        <v>20</v>
      </c>
      <c r="E352" s="150">
        <v>0</v>
      </c>
      <c r="F352" s="151">
        <f>D352*E352</f>
        <v>0</v>
      </c>
      <c r="G352" s="147"/>
      <c r="I352" s="51">
        <v>3500</v>
      </c>
    </row>
    <row r="353" spans="1:9" x14ac:dyDescent="0.35">
      <c r="A353" s="49"/>
      <c r="B353" s="106" t="s">
        <v>221</v>
      </c>
      <c r="C353" s="178" t="s">
        <v>38</v>
      </c>
      <c r="D353" s="179">
        <v>5</v>
      </c>
      <c r="E353" s="98">
        <v>20000</v>
      </c>
      <c r="F353" s="146"/>
      <c r="G353" s="147">
        <f t="shared" si="15"/>
        <v>100000</v>
      </c>
      <c r="I353" s="43">
        <v>18000</v>
      </c>
    </row>
    <row r="354" spans="1:9" x14ac:dyDescent="0.35">
      <c r="A354" s="49"/>
      <c r="B354" s="106" t="s">
        <v>222</v>
      </c>
      <c r="C354" s="178" t="s">
        <v>38</v>
      </c>
      <c r="D354" s="179">
        <v>1</v>
      </c>
      <c r="E354" s="98">
        <v>20000</v>
      </c>
      <c r="F354" s="146"/>
      <c r="G354" s="147">
        <f t="shared" si="15"/>
        <v>20000</v>
      </c>
      <c r="I354" s="43">
        <v>18000</v>
      </c>
    </row>
    <row r="355" spans="1:9" x14ac:dyDescent="0.35">
      <c r="A355" s="49"/>
      <c r="B355" s="106" t="s">
        <v>223</v>
      </c>
      <c r="C355" s="178" t="s">
        <v>38</v>
      </c>
      <c r="D355" s="179">
        <v>1</v>
      </c>
      <c r="E355" s="98">
        <v>14000</v>
      </c>
      <c r="F355" s="146"/>
      <c r="G355" s="147">
        <f t="shared" si="15"/>
        <v>14000</v>
      </c>
      <c r="I355" s="43">
        <v>12500</v>
      </c>
    </row>
    <row r="356" spans="1:9" x14ac:dyDescent="0.35">
      <c r="A356" s="49"/>
      <c r="B356" s="106" t="s">
        <v>224</v>
      </c>
      <c r="C356" s="178" t="s">
        <v>38</v>
      </c>
      <c r="D356" s="179">
        <v>2</v>
      </c>
      <c r="E356" s="98">
        <v>48000</v>
      </c>
      <c r="F356" s="146"/>
      <c r="G356" s="147">
        <f t="shared" si="15"/>
        <v>96000</v>
      </c>
      <c r="I356" s="43">
        <v>42000</v>
      </c>
    </row>
    <row r="357" spans="1:9" x14ac:dyDescent="0.35">
      <c r="A357" s="49"/>
      <c r="B357" s="106" t="s">
        <v>225</v>
      </c>
      <c r="C357" s="178" t="s">
        <v>38</v>
      </c>
      <c r="D357" s="179">
        <v>1</v>
      </c>
      <c r="E357" s="98">
        <v>44000</v>
      </c>
      <c r="F357" s="146"/>
      <c r="G357" s="147">
        <f t="shared" si="15"/>
        <v>44000</v>
      </c>
      <c r="I357" s="43">
        <v>39000</v>
      </c>
    </row>
    <row r="358" spans="1:9" x14ac:dyDescent="0.35">
      <c r="A358" s="49"/>
      <c r="B358" s="106" t="s">
        <v>226</v>
      </c>
      <c r="C358" s="178" t="s">
        <v>38</v>
      </c>
      <c r="D358" s="179">
        <v>1</v>
      </c>
      <c r="E358" s="98">
        <v>25000</v>
      </c>
      <c r="F358" s="146"/>
      <c r="G358" s="147">
        <f t="shared" si="15"/>
        <v>25000</v>
      </c>
      <c r="I358" s="43">
        <v>22000</v>
      </c>
    </row>
    <row r="359" spans="1:9" x14ac:dyDescent="0.35">
      <c r="A359" s="49"/>
      <c r="B359" s="106" t="s">
        <v>227</v>
      </c>
      <c r="C359" s="178" t="s">
        <v>38</v>
      </c>
      <c r="D359" s="179">
        <v>2</v>
      </c>
      <c r="E359" s="98">
        <v>19000</v>
      </c>
      <c r="F359" s="146"/>
      <c r="G359" s="147">
        <f t="shared" si="15"/>
        <v>38000</v>
      </c>
      <c r="I359" s="43">
        <v>16500</v>
      </c>
    </row>
    <row r="360" spans="1:9" x14ac:dyDescent="0.35">
      <c r="A360" s="49"/>
      <c r="B360" s="106" t="s">
        <v>228</v>
      </c>
      <c r="C360" s="178" t="s">
        <v>38</v>
      </c>
      <c r="D360" s="179">
        <v>1</v>
      </c>
      <c r="E360" s="98">
        <v>10000</v>
      </c>
      <c r="F360" s="146"/>
      <c r="G360" s="147">
        <f t="shared" si="15"/>
        <v>10000</v>
      </c>
      <c r="I360" s="43">
        <v>9000</v>
      </c>
    </row>
    <row r="361" spans="1:9" x14ac:dyDescent="0.35">
      <c r="A361" s="49"/>
      <c r="B361" s="106" t="s">
        <v>229</v>
      </c>
      <c r="C361" s="178" t="s">
        <v>38</v>
      </c>
      <c r="D361" s="179">
        <v>2</v>
      </c>
      <c r="E361" s="98">
        <v>10000</v>
      </c>
      <c r="F361" s="146"/>
      <c r="G361" s="147">
        <f t="shared" si="15"/>
        <v>20000</v>
      </c>
      <c r="I361" s="43">
        <v>9500</v>
      </c>
    </row>
    <row r="362" spans="1:9" x14ac:dyDescent="0.35">
      <c r="A362" s="49"/>
      <c r="B362" s="106" t="s">
        <v>230</v>
      </c>
      <c r="C362" s="178" t="s">
        <v>38</v>
      </c>
      <c r="D362" s="179">
        <v>2</v>
      </c>
      <c r="E362" s="98">
        <v>10000</v>
      </c>
      <c r="F362" s="146"/>
      <c r="G362" s="147">
        <f t="shared" si="15"/>
        <v>20000</v>
      </c>
      <c r="I362" s="43">
        <v>9000</v>
      </c>
    </row>
    <row r="363" spans="1:9" x14ac:dyDescent="0.35">
      <c r="A363" s="49"/>
      <c r="B363" s="106" t="s">
        <v>231</v>
      </c>
      <c r="C363" s="178" t="s">
        <v>38</v>
      </c>
      <c r="D363" s="179">
        <v>2</v>
      </c>
      <c r="E363" s="98">
        <v>10000</v>
      </c>
      <c r="F363" s="146"/>
      <c r="G363" s="147">
        <f t="shared" si="15"/>
        <v>20000</v>
      </c>
      <c r="I363" s="43">
        <v>9000</v>
      </c>
    </row>
    <row r="364" spans="1:9" x14ac:dyDescent="0.35">
      <c r="A364" s="9">
        <v>58</v>
      </c>
      <c r="B364" s="22" t="s">
        <v>232</v>
      </c>
      <c r="C364" s="46" t="s">
        <v>38</v>
      </c>
      <c r="D364" s="47">
        <v>4</v>
      </c>
      <c r="E364" s="150">
        <v>0</v>
      </c>
      <c r="F364" s="151">
        <f>D364*E364</f>
        <v>0</v>
      </c>
      <c r="G364" s="147"/>
      <c r="I364" s="51">
        <v>6500</v>
      </c>
    </row>
    <row r="365" spans="1:9" x14ac:dyDescent="0.35">
      <c r="A365" s="49"/>
      <c r="B365" s="106" t="s">
        <v>233</v>
      </c>
      <c r="C365" s="178" t="s">
        <v>38</v>
      </c>
      <c r="D365" s="179">
        <v>2</v>
      </c>
      <c r="E365" s="98">
        <v>138000</v>
      </c>
      <c r="F365" s="146"/>
      <c r="G365" s="147">
        <f t="shared" si="15"/>
        <v>276000</v>
      </c>
      <c r="I365" s="43">
        <v>120000</v>
      </c>
    </row>
    <row r="366" spans="1:9" ht="18.600000000000001" thickBot="1" x14ac:dyDescent="0.4">
      <c r="A366" s="49"/>
      <c r="B366" s="106" t="s">
        <v>234</v>
      </c>
      <c r="C366" s="178" t="s">
        <v>38</v>
      </c>
      <c r="D366" s="179">
        <v>2</v>
      </c>
      <c r="E366" s="98">
        <v>138000</v>
      </c>
      <c r="F366" s="146"/>
      <c r="G366" s="147">
        <f t="shared" si="15"/>
        <v>276000</v>
      </c>
      <c r="I366" s="43">
        <v>120000</v>
      </c>
    </row>
    <row r="367" spans="1:9" ht="21" thickBot="1" x14ac:dyDescent="0.4">
      <c r="A367" s="207" t="s">
        <v>235</v>
      </c>
      <c r="B367" s="208"/>
      <c r="C367" s="208"/>
      <c r="D367" s="208"/>
      <c r="E367" s="192"/>
      <c r="F367" s="193"/>
      <c r="G367" s="194"/>
      <c r="I367" s="21"/>
    </row>
    <row r="368" spans="1:9" ht="52.8" x14ac:dyDescent="0.35">
      <c r="A368" s="49">
        <v>59</v>
      </c>
      <c r="B368" s="10" t="s">
        <v>236</v>
      </c>
      <c r="C368" s="23" t="s">
        <v>11</v>
      </c>
      <c r="D368" s="12">
        <v>80.099999999999994</v>
      </c>
      <c r="E368" s="94">
        <v>0</v>
      </c>
      <c r="F368" s="137">
        <f>D368*E368</f>
        <v>0</v>
      </c>
      <c r="G368" s="138"/>
      <c r="I368" s="14">
        <v>450</v>
      </c>
    </row>
    <row r="369" spans="1:9" x14ac:dyDescent="0.35">
      <c r="A369" s="49"/>
      <c r="B369" s="106" t="s">
        <v>237</v>
      </c>
      <c r="C369" s="104" t="s">
        <v>11</v>
      </c>
      <c r="D369" s="108">
        <v>328.40999999999997</v>
      </c>
      <c r="E369" s="96">
        <v>0</v>
      </c>
      <c r="F369" s="140"/>
      <c r="G369" s="129">
        <f>D369*E369</f>
        <v>0</v>
      </c>
      <c r="I369" s="19">
        <v>190.65</v>
      </c>
    </row>
    <row r="370" spans="1:9" x14ac:dyDescent="0.35">
      <c r="A370" s="49"/>
      <c r="B370" s="106" t="s">
        <v>238</v>
      </c>
      <c r="C370" s="104" t="s">
        <v>11</v>
      </c>
      <c r="D370" s="108">
        <v>81.701999999999998</v>
      </c>
      <c r="E370" s="96">
        <v>0</v>
      </c>
      <c r="F370" s="140"/>
      <c r="G370" s="129">
        <f t="shared" ref="G370:G423" si="16">D370*E370</f>
        <v>0</v>
      </c>
      <c r="I370" s="19">
        <v>345</v>
      </c>
    </row>
    <row r="371" spans="1:9" x14ac:dyDescent="0.35">
      <c r="A371" s="49"/>
      <c r="B371" s="106" t="s">
        <v>239</v>
      </c>
      <c r="C371" s="104" t="s">
        <v>24</v>
      </c>
      <c r="D371" s="108">
        <v>160.19999999999999</v>
      </c>
      <c r="E371" s="96">
        <v>0</v>
      </c>
      <c r="F371" s="140"/>
      <c r="G371" s="129">
        <f t="shared" si="16"/>
        <v>0</v>
      </c>
      <c r="I371" s="19">
        <v>75.67</v>
      </c>
    </row>
    <row r="372" spans="1:9" x14ac:dyDescent="0.35">
      <c r="A372" s="49"/>
      <c r="B372" s="106" t="s">
        <v>240</v>
      </c>
      <c r="C372" s="104" t="s">
        <v>24</v>
      </c>
      <c r="D372" s="174">
        <v>56.069999999999993</v>
      </c>
      <c r="E372" s="96">
        <v>0</v>
      </c>
      <c r="F372" s="140"/>
      <c r="G372" s="129">
        <f t="shared" si="16"/>
        <v>0</v>
      </c>
      <c r="I372" s="19">
        <v>38.67</v>
      </c>
    </row>
    <row r="373" spans="1:9" x14ac:dyDescent="0.35">
      <c r="A373" s="49"/>
      <c r="B373" s="106" t="s">
        <v>241</v>
      </c>
      <c r="C373" s="104" t="s">
        <v>24</v>
      </c>
      <c r="D373" s="108">
        <v>56.069999999999993</v>
      </c>
      <c r="E373" s="96">
        <v>0</v>
      </c>
      <c r="F373" s="140"/>
      <c r="G373" s="129">
        <f t="shared" si="16"/>
        <v>0</v>
      </c>
      <c r="I373" s="33">
        <v>5.65</v>
      </c>
    </row>
    <row r="374" spans="1:9" x14ac:dyDescent="0.35">
      <c r="A374" s="49"/>
      <c r="B374" s="106" t="s">
        <v>242</v>
      </c>
      <c r="C374" s="104" t="s">
        <v>38</v>
      </c>
      <c r="D374" s="174">
        <v>4085.1</v>
      </c>
      <c r="E374" s="96">
        <v>0</v>
      </c>
      <c r="F374" s="140"/>
      <c r="G374" s="129">
        <f t="shared" si="16"/>
        <v>0</v>
      </c>
      <c r="I374" s="33">
        <v>0.3</v>
      </c>
    </row>
    <row r="375" spans="1:9" x14ac:dyDescent="0.35">
      <c r="A375" s="49"/>
      <c r="B375" s="106" t="s">
        <v>243</v>
      </c>
      <c r="C375" s="104" t="s">
        <v>38</v>
      </c>
      <c r="D375" s="174">
        <v>176.22</v>
      </c>
      <c r="E375" s="96">
        <v>0</v>
      </c>
      <c r="F375" s="140"/>
      <c r="G375" s="129">
        <f t="shared" si="16"/>
        <v>0</v>
      </c>
      <c r="I375" s="33">
        <v>1.7</v>
      </c>
    </row>
    <row r="376" spans="1:9" x14ac:dyDescent="0.35">
      <c r="A376" s="49"/>
      <c r="B376" s="106" t="s">
        <v>244</v>
      </c>
      <c r="C376" s="104" t="s">
        <v>24</v>
      </c>
      <c r="D376" s="174">
        <v>120.14999999999999</v>
      </c>
      <c r="E376" s="96">
        <v>0</v>
      </c>
      <c r="F376" s="140"/>
      <c r="G376" s="129">
        <f t="shared" si="16"/>
        <v>0</v>
      </c>
      <c r="I376" s="19">
        <v>1.45</v>
      </c>
    </row>
    <row r="377" spans="1:9" ht="35.4" x14ac:dyDescent="0.35">
      <c r="A377" s="49">
        <v>60</v>
      </c>
      <c r="B377" s="10" t="s">
        <v>245</v>
      </c>
      <c r="C377" s="23" t="s">
        <v>11</v>
      </c>
      <c r="D377" s="12">
        <v>138.5</v>
      </c>
      <c r="E377" s="94">
        <v>0</v>
      </c>
      <c r="F377" s="128">
        <f>D377*E377</f>
        <v>0</v>
      </c>
      <c r="G377" s="129"/>
      <c r="I377" s="32">
        <v>450</v>
      </c>
    </row>
    <row r="378" spans="1:9" x14ac:dyDescent="0.35">
      <c r="A378" s="49"/>
      <c r="B378" s="106" t="s">
        <v>246</v>
      </c>
      <c r="C378" s="104" t="s">
        <v>11</v>
      </c>
      <c r="D378" s="108">
        <v>283.92499999999995</v>
      </c>
      <c r="E378" s="96">
        <v>0</v>
      </c>
      <c r="F378" s="139"/>
      <c r="G378" s="129">
        <f t="shared" si="16"/>
        <v>0</v>
      </c>
      <c r="I378" s="33">
        <v>138</v>
      </c>
    </row>
    <row r="379" spans="1:9" x14ac:dyDescent="0.35">
      <c r="A379" s="49"/>
      <c r="B379" s="106" t="s">
        <v>247</v>
      </c>
      <c r="C379" s="104" t="s">
        <v>11</v>
      </c>
      <c r="D379" s="108">
        <v>141.27000000000001</v>
      </c>
      <c r="E379" s="96">
        <v>0</v>
      </c>
      <c r="F379" s="139"/>
      <c r="G379" s="129">
        <f t="shared" si="16"/>
        <v>0</v>
      </c>
      <c r="I379" s="33">
        <v>235</v>
      </c>
    </row>
    <row r="380" spans="1:9" x14ac:dyDescent="0.35">
      <c r="A380" s="49"/>
      <c r="B380" s="106" t="s">
        <v>239</v>
      </c>
      <c r="C380" s="104" t="s">
        <v>24</v>
      </c>
      <c r="D380" s="108">
        <v>277</v>
      </c>
      <c r="E380" s="96">
        <v>0</v>
      </c>
      <c r="F380" s="139"/>
      <c r="G380" s="129">
        <f t="shared" si="16"/>
        <v>0</v>
      </c>
      <c r="I380" s="19">
        <v>75.67</v>
      </c>
    </row>
    <row r="381" spans="1:9" x14ac:dyDescent="0.35">
      <c r="A381" s="49"/>
      <c r="B381" s="106" t="s">
        <v>240</v>
      </c>
      <c r="C381" s="104" t="s">
        <v>24</v>
      </c>
      <c r="D381" s="174">
        <v>96.949999999999989</v>
      </c>
      <c r="E381" s="96">
        <v>0</v>
      </c>
      <c r="F381" s="139"/>
      <c r="G381" s="129">
        <f t="shared" si="16"/>
        <v>0</v>
      </c>
      <c r="I381" s="19">
        <v>38.67</v>
      </c>
    </row>
    <row r="382" spans="1:9" x14ac:dyDescent="0.35">
      <c r="A382" s="49"/>
      <c r="B382" s="106" t="s">
        <v>241</v>
      </c>
      <c r="C382" s="104" t="s">
        <v>24</v>
      </c>
      <c r="D382" s="108">
        <v>96.949999999999989</v>
      </c>
      <c r="E382" s="96">
        <v>0</v>
      </c>
      <c r="F382" s="139"/>
      <c r="G382" s="129">
        <f t="shared" si="16"/>
        <v>0</v>
      </c>
      <c r="I382" s="33">
        <v>5.65</v>
      </c>
    </row>
    <row r="383" spans="1:9" x14ac:dyDescent="0.35">
      <c r="A383" s="49"/>
      <c r="B383" s="106" t="s">
        <v>248</v>
      </c>
      <c r="C383" s="104" t="s">
        <v>38</v>
      </c>
      <c r="D383" s="108">
        <v>4709</v>
      </c>
      <c r="E383" s="96">
        <v>0</v>
      </c>
      <c r="F383" s="139"/>
      <c r="G383" s="129">
        <f t="shared" si="16"/>
        <v>0</v>
      </c>
      <c r="I383" s="33">
        <v>0.2</v>
      </c>
    </row>
    <row r="384" spans="1:9" x14ac:dyDescent="0.35">
      <c r="A384" s="49"/>
      <c r="B384" s="106" t="s">
        <v>243</v>
      </c>
      <c r="C384" s="104" t="s">
        <v>38</v>
      </c>
      <c r="D384" s="174">
        <v>304.70000000000005</v>
      </c>
      <c r="E384" s="96">
        <v>0</v>
      </c>
      <c r="F384" s="139"/>
      <c r="G384" s="129">
        <f t="shared" si="16"/>
        <v>0</v>
      </c>
      <c r="I384" s="33">
        <v>1.7</v>
      </c>
    </row>
    <row r="385" spans="1:9" x14ac:dyDescent="0.35">
      <c r="A385" s="49"/>
      <c r="B385" s="106" t="s">
        <v>244</v>
      </c>
      <c r="C385" s="104" t="s">
        <v>24</v>
      </c>
      <c r="D385" s="174">
        <v>207.75</v>
      </c>
      <c r="E385" s="96">
        <v>0</v>
      </c>
      <c r="F385" s="139"/>
      <c r="G385" s="129">
        <f t="shared" si="16"/>
        <v>0</v>
      </c>
      <c r="I385" s="19">
        <v>1.45</v>
      </c>
    </row>
    <row r="386" spans="1:9" ht="35.4" x14ac:dyDescent="0.35">
      <c r="A386" s="17">
        <v>61</v>
      </c>
      <c r="B386" s="10" t="s">
        <v>249</v>
      </c>
      <c r="C386" s="23" t="s">
        <v>11</v>
      </c>
      <c r="D386" s="12">
        <v>23.8</v>
      </c>
      <c r="E386" s="94">
        <v>0</v>
      </c>
      <c r="F386" s="128">
        <f>D386*E386</f>
        <v>0</v>
      </c>
      <c r="G386" s="129"/>
      <c r="I386" s="32">
        <v>450</v>
      </c>
    </row>
    <row r="387" spans="1:9" x14ac:dyDescent="0.35">
      <c r="A387" s="17"/>
      <c r="B387" s="106" t="s">
        <v>250</v>
      </c>
      <c r="C387" s="104" t="s">
        <v>11</v>
      </c>
      <c r="D387" s="173">
        <v>97.58</v>
      </c>
      <c r="E387" s="96">
        <v>0</v>
      </c>
      <c r="F387" s="139"/>
      <c r="G387" s="129">
        <f t="shared" si="16"/>
        <v>0</v>
      </c>
      <c r="I387" s="33">
        <v>156.65</v>
      </c>
    </row>
    <row r="388" spans="1:9" x14ac:dyDescent="0.35">
      <c r="A388" s="17"/>
      <c r="B388" s="106" t="s">
        <v>238</v>
      </c>
      <c r="C388" s="104" t="s">
        <v>11</v>
      </c>
      <c r="D388" s="173">
        <v>24.276</v>
      </c>
      <c r="E388" s="96">
        <v>0</v>
      </c>
      <c r="F388" s="139"/>
      <c r="G388" s="129">
        <f t="shared" si="16"/>
        <v>0</v>
      </c>
      <c r="I388" s="19">
        <v>345</v>
      </c>
    </row>
    <row r="389" spans="1:9" x14ac:dyDescent="0.35">
      <c r="A389" s="17"/>
      <c r="B389" s="106" t="s">
        <v>239</v>
      </c>
      <c r="C389" s="104" t="s">
        <v>24</v>
      </c>
      <c r="D389" s="108">
        <v>47.6</v>
      </c>
      <c r="E389" s="96">
        <v>0</v>
      </c>
      <c r="F389" s="139"/>
      <c r="G389" s="129">
        <f t="shared" si="16"/>
        <v>0</v>
      </c>
      <c r="I389" s="19">
        <v>75.67</v>
      </c>
    </row>
    <row r="390" spans="1:9" x14ac:dyDescent="0.35">
      <c r="A390" s="17"/>
      <c r="B390" s="106" t="s">
        <v>240</v>
      </c>
      <c r="C390" s="104" t="s">
        <v>24</v>
      </c>
      <c r="D390" s="173">
        <v>16.66</v>
      </c>
      <c r="E390" s="96">
        <v>0</v>
      </c>
      <c r="F390" s="139"/>
      <c r="G390" s="129">
        <f t="shared" si="16"/>
        <v>0</v>
      </c>
      <c r="I390" s="19">
        <v>38.67</v>
      </c>
    </row>
    <row r="391" spans="1:9" x14ac:dyDescent="0.35">
      <c r="A391" s="17"/>
      <c r="B391" s="106" t="s">
        <v>241</v>
      </c>
      <c r="C391" s="104" t="s">
        <v>24</v>
      </c>
      <c r="D391" s="173">
        <v>16.66</v>
      </c>
      <c r="E391" s="96">
        <v>0</v>
      </c>
      <c r="F391" s="139"/>
      <c r="G391" s="129">
        <f t="shared" si="16"/>
        <v>0</v>
      </c>
      <c r="I391" s="33">
        <v>5.65</v>
      </c>
    </row>
    <row r="392" spans="1:9" x14ac:dyDescent="0.35">
      <c r="A392" s="17"/>
      <c r="B392" s="106" t="s">
        <v>242</v>
      </c>
      <c r="C392" s="104" t="s">
        <v>38</v>
      </c>
      <c r="D392" s="174">
        <v>1213.8</v>
      </c>
      <c r="E392" s="96">
        <v>0</v>
      </c>
      <c r="F392" s="139"/>
      <c r="G392" s="129">
        <f t="shared" si="16"/>
        <v>0</v>
      </c>
      <c r="I392" s="33">
        <v>0.3</v>
      </c>
    </row>
    <row r="393" spans="1:9" x14ac:dyDescent="0.35">
      <c r="A393" s="17"/>
      <c r="B393" s="106" t="s">
        <v>243</v>
      </c>
      <c r="C393" s="104" t="s">
        <v>38</v>
      </c>
      <c r="D393" s="174">
        <v>52.360000000000007</v>
      </c>
      <c r="E393" s="96">
        <v>0</v>
      </c>
      <c r="F393" s="139"/>
      <c r="G393" s="129">
        <f t="shared" si="16"/>
        <v>0</v>
      </c>
      <c r="I393" s="33">
        <v>1.7</v>
      </c>
    </row>
    <row r="394" spans="1:9" x14ac:dyDescent="0.35">
      <c r="A394" s="17"/>
      <c r="B394" s="106" t="s">
        <v>244</v>
      </c>
      <c r="C394" s="104" t="s">
        <v>24</v>
      </c>
      <c r="D394" s="174">
        <v>35.700000000000003</v>
      </c>
      <c r="E394" s="96">
        <v>0</v>
      </c>
      <c r="F394" s="139"/>
      <c r="G394" s="129">
        <f t="shared" si="16"/>
        <v>0</v>
      </c>
      <c r="I394" s="19">
        <v>1.45</v>
      </c>
    </row>
    <row r="395" spans="1:9" ht="35.4" x14ac:dyDescent="0.35">
      <c r="A395" s="17">
        <v>62</v>
      </c>
      <c r="B395" s="10" t="s">
        <v>251</v>
      </c>
      <c r="C395" s="23" t="s">
        <v>11</v>
      </c>
      <c r="D395" s="27">
        <v>10.1</v>
      </c>
      <c r="E395" s="101">
        <v>0</v>
      </c>
      <c r="F395" s="128">
        <f>D395*E395</f>
        <v>0</v>
      </c>
      <c r="G395" s="129"/>
      <c r="I395" s="32">
        <v>450</v>
      </c>
    </row>
    <row r="396" spans="1:9" x14ac:dyDescent="0.35">
      <c r="A396" s="17"/>
      <c r="B396" s="106" t="s">
        <v>250</v>
      </c>
      <c r="C396" s="104" t="s">
        <v>11</v>
      </c>
      <c r="D396" s="173">
        <v>20.704999999999998</v>
      </c>
      <c r="E396" s="96">
        <v>0</v>
      </c>
      <c r="F396" s="139"/>
      <c r="G396" s="129">
        <f t="shared" si="16"/>
        <v>0</v>
      </c>
      <c r="I396" s="33">
        <v>156.65</v>
      </c>
    </row>
    <row r="397" spans="1:9" x14ac:dyDescent="0.35">
      <c r="A397" s="17"/>
      <c r="B397" s="106" t="s">
        <v>252</v>
      </c>
      <c r="C397" s="104" t="s">
        <v>11</v>
      </c>
      <c r="D397" s="173">
        <v>10.302</v>
      </c>
      <c r="E397" s="96">
        <v>0</v>
      </c>
      <c r="F397" s="139"/>
      <c r="G397" s="129">
        <f t="shared" si="16"/>
        <v>0</v>
      </c>
      <c r="I397" s="33">
        <v>185</v>
      </c>
    </row>
    <row r="398" spans="1:9" x14ac:dyDescent="0.35">
      <c r="A398" s="17"/>
      <c r="B398" s="106" t="s">
        <v>239</v>
      </c>
      <c r="C398" s="104" t="s">
        <v>24</v>
      </c>
      <c r="D398" s="108">
        <v>20.2</v>
      </c>
      <c r="E398" s="96">
        <v>0</v>
      </c>
      <c r="F398" s="139"/>
      <c r="G398" s="129">
        <f t="shared" si="16"/>
        <v>0</v>
      </c>
      <c r="I398" s="19">
        <v>75.67</v>
      </c>
    </row>
    <row r="399" spans="1:9" x14ac:dyDescent="0.35">
      <c r="A399" s="17"/>
      <c r="B399" s="106" t="s">
        <v>240</v>
      </c>
      <c r="C399" s="104" t="s">
        <v>24</v>
      </c>
      <c r="D399" s="173">
        <v>7.0699999999999994</v>
      </c>
      <c r="E399" s="96">
        <v>0</v>
      </c>
      <c r="F399" s="139"/>
      <c r="G399" s="129">
        <f t="shared" si="16"/>
        <v>0</v>
      </c>
      <c r="I399" s="19">
        <v>38.67</v>
      </c>
    </row>
    <row r="400" spans="1:9" x14ac:dyDescent="0.35">
      <c r="A400" s="17"/>
      <c r="B400" s="106" t="s">
        <v>241</v>
      </c>
      <c r="C400" s="104" t="s">
        <v>24</v>
      </c>
      <c r="D400" s="173">
        <v>7.0699999999999994</v>
      </c>
      <c r="E400" s="96">
        <v>0</v>
      </c>
      <c r="F400" s="139"/>
      <c r="G400" s="129">
        <f t="shared" si="16"/>
        <v>0</v>
      </c>
      <c r="I400" s="33">
        <v>5.65</v>
      </c>
    </row>
    <row r="401" spans="1:9" x14ac:dyDescent="0.35">
      <c r="A401" s="17"/>
      <c r="B401" s="106" t="s">
        <v>242</v>
      </c>
      <c r="C401" s="104" t="s">
        <v>38</v>
      </c>
      <c r="D401" s="174">
        <v>515.1</v>
      </c>
      <c r="E401" s="96">
        <v>0</v>
      </c>
      <c r="F401" s="139"/>
      <c r="G401" s="129">
        <f t="shared" si="16"/>
        <v>0</v>
      </c>
      <c r="I401" s="33">
        <v>0.3</v>
      </c>
    </row>
    <row r="402" spans="1:9" x14ac:dyDescent="0.35">
      <c r="A402" s="17"/>
      <c r="B402" s="106" t="s">
        <v>243</v>
      </c>
      <c r="C402" s="104" t="s">
        <v>38</v>
      </c>
      <c r="D402" s="174">
        <v>22.220000000000002</v>
      </c>
      <c r="E402" s="96">
        <v>0</v>
      </c>
      <c r="F402" s="139"/>
      <c r="G402" s="129">
        <f t="shared" si="16"/>
        <v>0</v>
      </c>
      <c r="I402" s="33">
        <v>1.7</v>
      </c>
    </row>
    <row r="403" spans="1:9" x14ac:dyDescent="0.35">
      <c r="A403" s="17"/>
      <c r="B403" s="106" t="s">
        <v>244</v>
      </c>
      <c r="C403" s="104" t="s">
        <v>24</v>
      </c>
      <c r="D403" s="174">
        <v>15.149999999999999</v>
      </c>
      <c r="E403" s="96">
        <v>0</v>
      </c>
      <c r="F403" s="139"/>
      <c r="G403" s="129">
        <f t="shared" si="16"/>
        <v>0</v>
      </c>
      <c r="I403" s="19">
        <v>1.45</v>
      </c>
    </row>
    <row r="404" spans="1:9" x14ac:dyDescent="0.35">
      <c r="A404" s="17">
        <v>63</v>
      </c>
      <c r="B404" s="10" t="s">
        <v>253</v>
      </c>
      <c r="C404" s="23" t="s">
        <v>11</v>
      </c>
      <c r="D404" s="27">
        <v>23.9</v>
      </c>
      <c r="E404" s="101">
        <v>0</v>
      </c>
      <c r="F404" s="128">
        <f>D404*E404</f>
        <v>0</v>
      </c>
      <c r="G404" s="129"/>
      <c r="I404" s="58">
        <v>450</v>
      </c>
    </row>
    <row r="405" spans="1:9" x14ac:dyDescent="0.35">
      <c r="A405" s="17"/>
      <c r="B405" s="106" t="s">
        <v>237</v>
      </c>
      <c r="C405" s="104" t="s">
        <v>11</v>
      </c>
      <c r="D405" s="108">
        <v>48.99499999999999</v>
      </c>
      <c r="E405" s="96">
        <v>0</v>
      </c>
      <c r="F405" s="139"/>
      <c r="G405" s="129">
        <f t="shared" si="16"/>
        <v>0</v>
      </c>
      <c r="I405" s="19">
        <v>190.65</v>
      </c>
    </row>
    <row r="406" spans="1:9" x14ac:dyDescent="0.35">
      <c r="A406" s="17"/>
      <c r="B406" s="106" t="s">
        <v>254</v>
      </c>
      <c r="C406" s="104" t="s">
        <v>24</v>
      </c>
      <c r="D406" s="173">
        <v>76.48</v>
      </c>
      <c r="E406" s="96">
        <v>0</v>
      </c>
      <c r="F406" s="139"/>
      <c r="G406" s="129">
        <f t="shared" si="16"/>
        <v>0</v>
      </c>
      <c r="I406" s="33">
        <v>45</v>
      </c>
    </row>
    <row r="407" spans="1:9" x14ac:dyDescent="0.35">
      <c r="A407" s="17"/>
      <c r="B407" s="106" t="s">
        <v>255</v>
      </c>
      <c r="C407" s="104" t="s">
        <v>24</v>
      </c>
      <c r="D407" s="173">
        <v>16.729999999999997</v>
      </c>
      <c r="E407" s="96">
        <v>0</v>
      </c>
      <c r="F407" s="139"/>
      <c r="G407" s="129">
        <f t="shared" si="16"/>
        <v>0</v>
      </c>
      <c r="I407" s="33">
        <v>29</v>
      </c>
    </row>
    <row r="408" spans="1:9" x14ac:dyDescent="0.35">
      <c r="A408" s="17"/>
      <c r="B408" s="106" t="s">
        <v>256</v>
      </c>
      <c r="C408" s="104" t="s">
        <v>38</v>
      </c>
      <c r="D408" s="174">
        <v>66.919999999999987</v>
      </c>
      <c r="E408" s="96">
        <v>0</v>
      </c>
      <c r="F408" s="139"/>
      <c r="G408" s="129">
        <f t="shared" si="16"/>
        <v>0</v>
      </c>
      <c r="I408" s="33">
        <v>12</v>
      </c>
    </row>
    <row r="409" spans="1:9" x14ac:dyDescent="0.35">
      <c r="A409" s="17"/>
      <c r="B409" s="106" t="s">
        <v>257</v>
      </c>
      <c r="C409" s="104" t="s">
        <v>38</v>
      </c>
      <c r="D409" s="174">
        <v>28.679999999999996</v>
      </c>
      <c r="E409" s="96">
        <v>0</v>
      </c>
      <c r="F409" s="139"/>
      <c r="G409" s="129">
        <f t="shared" si="16"/>
        <v>0</v>
      </c>
      <c r="I409" s="33">
        <v>18</v>
      </c>
    </row>
    <row r="410" spans="1:9" x14ac:dyDescent="0.35">
      <c r="A410" s="17"/>
      <c r="B410" s="106" t="s">
        <v>258</v>
      </c>
      <c r="C410" s="104" t="s">
        <v>38</v>
      </c>
      <c r="D410" s="174">
        <v>4.78</v>
      </c>
      <c r="E410" s="96">
        <v>0</v>
      </c>
      <c r="F410" s="139"/>
      <c r="G410" s="129">
        <f t="shared" si="16"/>
        <v>0</v>
      </c>
      <c r="I410" s="33">
        <v>15</v>
      </c>
    </row>
    <row r="411" spans="1:9" x14ac:dyDescent="0.35">
      <c r="A411" s="17"/>
      <c r="B411" s="106" t="s">
        <v>242</v>
      </c>
      <c r="C411" s="104" t="s">
        <v>38</v>
      </c>
      <c r="D411" s="174">
        <v>1218.8999999999999</v>
      </c>
      <c r="E411" s="96">
        <v>0</v>
      </c>
      <c r="F411" s="139"/>
      <c r="G411" s="129">
        <f t="shared" si="16"/>
        <v>0</v>
      </c>
      <c r="I411" s="33">
        <v>0.3</v>
      </c>
    </row>
    <row r="412" spans="1:9" x14ac:dyDescent="0.35">
      <c r="A412" s="17"/>
      <c r="B412" s="106" t="s">
        <v>243</v>
      </c>
      <c r="C412" s="104" t="s">
        <v>38</v>
      </c>
      <c r="D412" s="174">
        <v>71.699999999999989</v>
      </c>
      <c r="E412" s="96">
        <v>0</v>
      </c>
      <c r="F412" s="139"/>
      <c r="G412" s="129">
        <f t="shared" si="16"/>
        <v>0</v>
      </c>
      <c r="I412" s="33">
        <v>1.7</v>
      </c>
    </row>
    <row r="413" spans="1:9" x14ac:dyDescent="0.35">
      <c r="A413" s="17"/>
      <c r="B413" s="106" t="s">
        <v>244</v>
      </c>
      <c r="C413" s="104" t="s">
        <v>24</v>
      </c>
      <c r="D413" s="174">
        <v>35.849999999999994</v>
      </c>
      <c r="E413" s="96">
        <v>0</v>
      </c>
      <c r="F413" s="139"/>
      <c r="G413" s="129">
        <f t="shared" si="16"/>
        <v>0</v>
      </c>
      <c r="I413" s="19">
        <v>1.45</v>
      </c>
    </row>
    <row r="414" spans="1:9" x14ac:dyDescent="0.35">
      <c r="A414" s="17">
        <v>64</v>
      </c>
      <c r="B414" s="10" t="s">
        <v>259</v>
      </c>
      <c r="C414" s="23" t="s">
        <v>11</v>
      </c>
      <c r="D414" s="27">
        <v>29.2</v>
      </c>
      <c r="E414" s="101">
        <v>0</v>
      </c>
      <c r="F414" s="128">
        <f>D414*E414</f>
        <v>0</v>
      </c>
      <c r="G414" s="129"/>
      <c r="I414" s="32">
        <v>300</v>
      </c>
    </row>
    <row r="415" spans="1:9" x14ac:dyDescent="0.35">
      <c r="A415" s="17"/>
      <c r="B415" s="106" t="s">
        <v>246</v>
      </c>
      <c r="C415" s="104" t="s">
        <v>11</v>
      </c>
      <c r="D415" s="173">
        <v>30.076000000000001</v>
      </c>
      <c r="E415" s="96">
        <v>0</v>
      </c>
      <c r="F415" s="139"/>
      <c r="G415" s="129">
        <f t="shared" si="16"/>
        <v>0</v>
      </c>
      <c r="I415" s="33">
        <v>138</v>
      </c>
    </row>
    <row r="416" spans="1:9" x14ac:dyDescent="0.35">
      <c r="A416" s="17"/>
      <c r="B416" s="106" t="s">
        <v>254</v>
      </c>
      <c r="C416" s="104" t="s">
        <v>24</v>
      </c>
      <c r="D416" s="173">
        <v>93.44</v>
      </c>
      <c r="E416" s="96">
        <v>0</v>
      </c>
      <c r="F416" s="139"/>
      <c r="G416" s="129">
        <f t="shared" si="16"/>
        <v>0</v>
      </c>
      <c r="I416" s="33">
        <v>45</v>
      </c>
    </row>
    <row r="417" spans="1:9" x14ac:dyDescent="0.35">
      <c r="A417" s="17"/>
      <c r="B417" s="106" t="s">
        <v>255</v>
      </c>
      <c r="C417" s="104" t="s">
        <v>24</v>
      </c>
      <c r="D417" s="173">
        <v>20.439999999999998</v>
      </c>
      <c r="E417" s="96">
        <v>0</v>
      </c>
      <c r="F417" s="139"/>
      <c r="G417" s="129">
        <f t="shared" si="16"/>
        <v>0</v>
      </c>
      <c r="I417" s="33">
        <v>29</v>
      </c>
    </row>
    <row r="418" spans="1:9" x14ac:dyDescent="0.35">
      <c r="A418" s="17"/>
      <c r="B418" s="106" t="s">
        <v>256</v>
      </c>
      <c r="C418" s="104" t="s">
        <v>38</v>
      </c>
      <c r="D418" s="174">
        <v>81.759999999999991</v>
      </c>
      <c r="E418" s="96">
        <v>0</v>
      </c>
      <c r="F418" s="139"/>
      <c r="G418" s="129">
        <f t="shared" si="16"/>
        <v>0</v>
      </c>
      <c r="I418" s="33">
        <v>12</v>
      </c>
    </row>
    <row r="419" spans="1:9" x14ac:dyDescent="0.35">
      <c r="A419" s="17"/>
      <c r="B419" s="106" t="s">
        <v>257</v>
      </c>
      <c r="C419" s="104" t="s">
        <v>38</v>
      </c>
      <c r="D419" s="174">
        <v>35.04</v>
      </c>
      <c r="E419" s="96">
        <v>0</v>
      </c>
      <c r="F419" s="139"/>
      <c r="G419" s="129">
        <f t="shared" si="16"/>
        <v>0</v>
      </c>
      <c r="I419" s="33">
        <v>18</v>
      </c>
    </row>
    <row r="420" spans="1:9" x14ac:dyDescent="0.35">
      <c r="A420" s="17"/>
      <c r="B420" s="106" t="s">
        <v>258</v>
      </c>
      <c r="C420" s="104" t="s">
        <v>38</v>
      </c>
      <c r="D420" s="174">
        <v>5.84</v>
      </c>
      <c r="E420" s="96">
        <v>0</v>
      </c>
      <c r="F420" s="139"/>
      <c r="G420" s="129">
        <f t="shared" si="16"/>
        <v>0</v>
      </c>
      <c r="I420" s="33">
        <v>15</v>
      </c>
    </row>
    <row r="421" spans="1:9" x14ac:dyDescent="0.35">
      <c r="A421" s="17"/>
      <c r="B421" s="106" t="s">
        <v>248</v>
      </c>
      <c r="C421" s="104" t="s">
        <v>38</v>
      </c>
      <c r="D421" s="174">
        <v>992.8</v>
      </c>
      <c r="E421" s="96">
        <v>0</v>
      </c>
      <c r="F421" s="139"/>
      <c r="G421" s="129">
        <f t="shared" si="16"/>
        <v>0</v>
      </c>
      <c r="I421" s="33">
        <v>0.2</v>
      </c>
    </row>
    <row r="422" spans="1:9" x14ac:dyDescent="0.35">
      <c r="A422" s="17"/>
      <c r="B422" s="106" t="s">
        <v>243</v>
      </c>
      <c r="C422" s="104" t="s">
        <v>38</v>
      </c>
      <c r="D422" s="174">
        <v>87.6</v>
      </c>
      <c r="E422" s="96">
        <v>0</v>
      </c>
      <c r="F422" s="139"/>
      <c r="G422" s="129">
        <f t="shared" si="16"/>
        <v>0</v>
      </c>
      <c r="I422" s="33">
        <v>1.7</v>
      </c>
    </row>
    <row r="423" spans="1:9" ht="18.600000000000001" thickBot="1" x14ac:dyDescent="0.4">
      <c r="A423" s="17"/>
      <c r="B423" s="106" t="s">
        <v>244</v>
      </c>
      <c r="C423" s="104" t="s">
        <v>24</v>
      </c>
      <c r="D423" s="174">
        <v>43.8</v>
      </c>
      <c r="E423" s="96">
        <v>0</v>
      </c>
      <c r="F423" s="139"/>
      <c r="G423" s="129">
        <f t="shared" si="16"/>
        <v>0</v>
      </c>
      <c r="I423" s="19">
        <v>1.45</v>
      </c>
    </row>
    <row r="424" spans="1:9" ht="21" thickBot="1" x14ac:dyDescent="0.4">
      <c r="A424" s="200" t="s">
        <v>260</v>
      </c>
      <c r="B424" s="201" t="s">
        <v>66</v>
      </c>
      <c r="C424" s="201"/>
      <c r="D424" s="201"/>
      <c r="E424" s="175"/>
      <c r="F424" s="176"/>
      <c r="G424" s="177"/>
      <c r="I424" s="59"/>
    </row>
    <row r="425" spans="1:9" x14ac:dyDescent="0.35">
      <c r="A425" s="17">
        <v>65</v>
      </c>
      <c r="B425" s="10" t="s">
        <v>261</v>
      </c>
      <c r="C425" s="23" t="s">
        <v>11</v>
      </c>
      <c r="D425" s="27">
        <v>53.1</v>
      </c>
      <c r="E425" s="101">
        <v>0</v>
      </c>
      <c r="F425" s="128">
        <f>D425*E425</f>
        <v>0</v>
      </c>
      <c r="G425" s="138"/>
      <c r="I425" s="32">
        <v>220</v>
      </c>
    </row>
    <row r="426" spans="1:9" x14ac:dyDescent="0.35">
      <c r="A426" s="17"/>
      <c r="B426" s="106" t="s">
        <v>262</v>
      </c>
      <c r="C426" s="114" t="s">
        <v>208</v>
      </c>
      <c r="D426" s="172">
        <v>18.585000000000001</v>
      </c>
      <c r="E426" s="158">
        <v>0</v>
      </c>
      <c r="F426" s="139"/>
      <c r="G426" s="138">
        <f>D426*E426</f>
        <v>0</v>
      </c>
      <c r="I426" s="33">
        <v>29</v>
      </c>
    </row>
    <row r="427" spans="1:9" x14ac:dyDescent="0.35">
      <c r="A427" s="17"/>
      <c r="B427" s="106" t="s">
        <v>263</v>
      </c>
      <c r="C427" s="114" t="s">
        <v>210</v>
      </c>
      <c r="D427" s="172">
        <v>10.620000000000001</v>
      </c>
      <c r="E427" s="158">
        <v>0</v>
      </c>
      <c r="F427" s="139"/>
      <c r="G427" s="138">
        <f t="shared" ref="G427:G464" si="17">D427*E427</f>
        <v>0</v>
      </c>
      <c r="I427" s="33">
        <v>22.46</v>
      </c>
    </row>
    <row r="428" spans="1:9" x14ac:dyDescent="0.35">
      <c r="A428" s="17">
        <v>66</v>
      </c>
      <c r="B428" s="10" t="s">
        <v>264</v>
      </c>
      <c r="C428" s="23" t="s">
        <v>11</v>
      </c>
      <c r="D428" s="27">
        <v>53.1</v>
      </c>
      <c r="E428" s="101">
        <v>0</v>
      </c>
      <c r="F428" s="128">
        <f>D428*E428</f>
        <v>0</v>
      </c>
      <c r="G428" s="138"/>
      <c r="I428" s="32">
        <v>180</v>
      </c>
    </row>
    <row r="429" spans="1:9" x14ac:dyDescent="0.35">
      <c r="A429" s="17"/>
      <c r="B429" s="106" t="s">
        <v>265</v>
      </c>
      <c r="C429" s="114" t="s">
        <v>210</v>
      </c>
      <c r="D429" s="172">
        <v>11.682</v>
      </c>
      <c r="E429" s="158">
        <v>0</v>
      </c>
      <c r="F429" s="128"/>
      <c r="G429" s="138">
        <f t="shared" si="17"/>
        <v>0</v>
      </c>
      <c r="I429" s="33">
        <v>455.94</v>
      </c>
    </row>
    <row r="430" spans="1:9" x14ac:dyDescent="0.35">
      <c r="A430" s="17">
        <v>67</v>
      </c>
      <c r="B430" s="10" t="s">
        <v>266</v>
      </c>
      <c r="C430" s="23" t="s">
        <v>11</v>
      </c>
      <c r="D430" s="27">
        <v>223.9</v>
      </c>
      <c r="E430" s="101">
        <v>0</v>
      </c>
      <c r="F430" s="128">
        <f t="shared" ref="F430:F460" si="18">D430*E430</f>
        <v>0</v>
      </c>
      <c r="G430" s="138"/>
      <c r="I430" s="32">
        <v>140</v>
      </c>
    </row>
    <row r="431" spans="1:9" x14ac:dyDescent="0.35">
      <c r="A431" s="17"/>
      <c r="B431" s="106" t="s">
        <v>262</v>
      </c>
      <c r="C431" s="114" t="s">
        <v>208</v>
      </c>
      <c r="D431" s="172">
        <v>268.68</v>
      </c>
      <c r="E431" s="158">
        <v>0</v>
      </c>
      <c r="F431" s="128"/>
      <c r="G431" s="138">
        <f t="shared" si="17"/>
        <v>0</v>
      </c>
      <c r="I431" s="33">
        <v>29</v>
      </c>
    </row>
    <row r="432" spans="1:9" x14ac:dyDescent="0.35">
      <c r="A432" s="17"/>
      <c r="B432" s="106" t="s">
        <v>263</v>
      </c>
      <c r="C432" s="114" t="s">
        <v>210</v>
      </c>
      <c r="D432" s="172">
        <v>44.78</v>
      </c>
      <c r="E432" s="158">
        <v>0</v>
      </c>
      <c r="F432" s="128"/>
      <c r="G432" s="138">
        <f t="shared" si="17"/>
        <v>0</v>
      </c>
      <c r="I432" s="33">
        <v>22.46</v>
      </c>
    </row>
    <row r="433" spans="1:9" x14ac:dyDescent="0.35">
      <c r="A433" s="17">
        <v>68</v>
      </c>
      <c r="B433" s="10" t="s">
        <v>267</v>
      </c>
      <c r="C433" s="23" t="s">
        <v>11</v>
      </c>
      <c r="D433" s="27">
        <v>223.9</v>
      </c>
      <c r="E433" s="101">
        <v>0</v>
      </c>
      <c r="F433" s="128">
        <f t="shared" si="18"/>
        <v>0</v>
      </c>
      <c r="G433" s="138"/>
      <c r="I433" s="32">
        <v>180</v>
      </c>
    </row>
    <row r="434" spans="1:9" x14ac:dyDescent="0.35">
      <c r="A434" s="17"/>
      <c r="B434" s="106" t="s">
        <v>265</v>
      </c>
      <c r="C434" s="114" t="s">
        <v>210</v>
      </c>
      <c r="D434" s="172">
        <v>49.258000000000003</v>
      </c>
      <c r="E434" s="158">
        <v>0</v>
      </c>
      <c r="F434" s="128"/>
      <c r="G434" s="138">
        <f t="shared" si="17"/>
        <v>0</v>
      </c>
      <c r="I434" s="33">
        <v>455.94</v>
      </c>
    </row>
    <row r="435" spans="1:9" x14ac:dyDescent="0.35">
      <c r="A435" s="17">
        <v>69</v>
      </c>
      <c r="B435" s="10" t="s">
        <v>268</v>
      </c>
      <c r="C435" s="23" t="s">
        <v>11</v>
      </c>
      <c r="D435" s="27">
        <v>32.9</v>
      </c>
      <c r="E435" s="101">
        <v>0</v>
      </c>
      <c r="F435" s="128">
        <f t="shared" si="18"/>
        <v>0</v>
      </c>
      <c r="G435" s="138"/>
      <c r="I435" s="32">
        <v>30</v>
      </c>
    </row>
    <row r="436" spans="1:9" x14ac:dyDescent="0.35">
      <c r="A436" s="17"/>
      <c r="B436" s="106" t="s">
        <v>263</v>
      </c>
      <c r="C436" s="114" t="s">
        <v>210</v>
      </c>
      <c r="D436" s="172">
        <v>6.58</v>
      </c>
      <c r="E436" s="158">
        <v>0</v>
      </c>
      <c r="F436" s="128"/>
      <c r="G436" s="138">
        <f t="shared" si="17"/>
        <v>0</v>
      </c>
      <c r="I436" s="33">
        <v>22.46</v>
      </c>
    </row>
    <row r="437" spans="1:9" x14ac:dyDescent="0.35">
      <c r="A437" s="17">
        <v>70</v>
      </c>
      <c r="B437" s="10" t="s">
        <v>269</v>
      </c>
      <c r="C437" s="23" t="s">
        <v>11</v>
      </c>
      <c r="D437" s="27">
        <v>32.9</v>
      </c>
      <c r="E437" s="101">
        <v>0</v>
      </c>
      <c r="F437" s="128">
        <f t="shared" si="18"/>
        <v>0</v>
      </c>
      <c r="G437" s="138"/>
      <c r="I437" s="32">
        <v>300</v>
      </c>
    </row>
    <row r="438" spans="1:9" x14ac:dyDescent="0.35">
      <c r="A438" s="17"/>
      <c r="B438" s="106" t="s">
        <v>270</v>
      </c>
      <c r="C438" s="114" t="s">
        <v>208</v>
      </c>
      <c r="D438" s="172">
        <v>98.699999999999989</v>
      </c>
      <c r="E438" s="158">
        <v>0</v>
      </c>
      <c r="F438" s="128"/>
      <c r="G438" s="138">
        <f t="shared" si="17"/>
        <v>0</v>
      </c>
      <c r="I438" s="33">
        <v>118.85</v>
      </c>
    </row>
    <row r="439" spans="1:9" x14ac:dyDescent="0.35">
      <c r="A439" s="17">
        <v>71</v>
      </c>
      <c r="B439" s="10" t="s">
        <v>271</v>
      </c>
      <c r="C439" s="23" t="s">
        <v>11</v>
      </c>
      <c r="D439" s="27">
        <v>32.9</v>
      </c>
      <c r="E439" s="101">
        <v>0</v>
      </c>
      <c r="F439" s="128">
        <f t="shared" si="18"/>
        <v>0</v>
      </c>
      <c r="G439" s="138"/>
      <c r="I439" s="32">
        <v>360</v>
      </c>
    </row>
    <row r="440" spans="1:9" x14ac:dyDescent="0.35">
      <c r="A440" s="17"/>
      <c r="B440" s="106" t="s">
        <v>263</v>
      </c>
      <c r="C440" s="114" t="s">
        <v>210</v>
      </c>
      <c r="D440" s="172">
        <v>6.58</v>
      </c>
      <c r="E440" s="158">
        <v>0</v>
      </c>
      <c r="F440" s="128"/>
      <c r="G440" s="138">
        <f t="shared" si="17"/>
        <v>0</v>
      </c>
      <c r="I440" s="33">
        <v>22.46</v>
      </c>
    </row>
    <row r="441" spans="1:9" x14ac:dyDescent="0.35">
      <c r="A441" s="17"/>
      <c r="B441" s="106" t="s">
        <v>206</v>
      </c>
      <c r="C441" s="104" t="s">
        <v>11</v>
      </c>
      <c r="D441" s="172">
        <v>36.190000000000005</v>
      </c>
      <c r="E441" s="158">
        <v>530</v>
      </c>
      <c r="F441" s="128"/>
      <c r="G441" s="138">
        <f t="shared" si="17"/>
        <v>19180.700000000004</v>
      </c>
      <c r="I441" s="33">
        <v>468.28</v>
      </c>
    </row>
    <row r="442" spans="1:9" x14ac:dyDescent="0.35">
      <c r="A442" s="17"/>
      <c r="B442" s="106" t="s">
        <v>207</v>
      </c>
      <c r="C442" s="114" t="s">
        <v>208</v>
      </c>
      <c r="D442" s="172">
        <v>164.5</v>
      </c>
      <c r="E442" s="158">
        <v>0</v>
      </c>
      <c r="F442" s="128"/>
      <c r="G442" s="138">
        <f t="shared" si="17"/>
        <v>0</v>
      </c>
      <c r="I442" s="33">
        <v>21.75</v>
      </c>
    </row>
    <row r="443" spans="1:9" x14ac:dyDescent="0.35">
      <c r="A443" s="17"/>
      <c r="B443" s="106" t="s">
        <v>272</v>
      </c>
      <c r="C443" s="114" t="s">
        <v>208</v>
      </c>
      <c r="D443" s="172">
        <v>3.29</v>
      </c>
      <c r="E443" s="158">
        <v>0</v>
      </c>
      <c r="F443" s="128"/>
      <c r="G443" s="138">
        <f t="shared" si="17"/>
        <v>0</v>
      </c>
      <c r="I443" s="33">
        <v>7.4</v>
      </c>
    </row>
    <row r="444" spans="1:9" x14ac:dyDescent="0.35">
      <c r="A444" s="17">
        <v>72</v>
      </c>
      <c r="B444" s="10" t="s">
        <v>273</v>
      </c>
      <c r="C444" s="23" t="s">
        <v>11</v>
      </c>
      <c r="D444" s="60">
        <v>11.1</v>
      </c>
      <c r="E444" s="101">
        <v>0</v>
      </c>
      <c r="F444" s="128">
        <f t="shared" si="18"/>
        <v>0</v>
      </c>
      <c r="G444" s="138"/>
      <c r="I444" s="32">
        <v>323</v>
      </c>
    </row>
    <row r="445" spans="1:9" x14ac:dyDescent="0.35">
      <c r="A445" s="17"/>
      <c r="B445" s="106" t="s">
        <v>274</v>
      </c>
      <c r="C445" s="114" t="s">
        <v>208</v>
      </c>
      <c r="D445" s="172">
        <v>66.599999999999994</v>
      </c>
      <c r="E445" s="158">
        <v>0</v>
      </c>
      <c r="F445" s="128"/>
      <c r="G445" s="138">
        <f t="shared" si="17"/>
        <v>0</v>
      </c>
      <c r="I445" s="33">
        <v>8</v>
      </c>
    </row>
    <row r="446" spans="1:9" x14ac:dyDescent="0.35">
      <c r="A446" s="17">
        <v>73</v>
      </c>
      <c r="B446" s="10" t="s">
        <v>275</v>
      </c>
      <c r="C446" s="23" t="s">
        <v>11</v>
      </c>
      <c r="D446" s="27">
        <v>17</v>
      </c>
      <c r="E446" s="101">
        <v>0</v>
      </c>
      <c r="F446" s="128">
        <f t="shared" si="18"/>
        <v>0</v>
      </c>
      <c r="G446" s="138"/>
      <c r="I446" s="32">
        <v>300</v>
      </c>
    </row>
    <row r="447" spans="1:9" x14ac:dyDescent="0.35">
      <c r="A447" s="17"/>
      <c r="B447" s="106" t="s">
        <v>270</v>
      </c>
      <c r="C447" s="114" t="s">
        <v>208</v>
      </c>
      <c r="D447" s="172">
        <v>51</v>
      </c>
      <c r="E447" s="158">
        <v>0</v>
      </c>
      <c r="F447" s="128"/>
      <c r="G447" s="138">
        <f t="shared" si="17"/>
        <v>0</v>
      </c>
      <c r="I447" s="33">
        <v>118.85</v>
      </c>
    </row>
    <row r="448" spans="1:9" x14ac:dyDescent="0.35">
      <c r="A448" s="17">
        <v>74</v>
      </c>
      <c r="B448" s="10" t="s">
        <v>276</v>
      </c>
      <c r="C448" s="23" t="s">
        <v>11</v>
      </c>
      <c r="D448" s="27">
        <v>11.1</v>
      </c>
      <c r="E448" s="101">
        <v>0</v>
      </c>
      <c r="F448" s="128">
        <f t="shared" si="18"/>
        <v>0</v>
      </c>
      <c r="G448" s="138"/>
      <c r="I448" s="32">
        <v>360</v>
      </c>
    </row>
    <row r="449" spans="1:9" x14ac:dyDescent="0.35">
      <c r="A449" s="17"/>
      <c r="B449" s="106" t="s">
        <v>263</v>
      </c>
      <c r="C449" s="114" t="s">
        <v>210</v>
      </c>
      <c r="D449" s="172">
        <v>2.2200000000000002</v>
      </c>
      <c r="E449" s="158">
        <v>0</v>
      </c>
      <c r="F449" s="128"/>
      <c r="G449" s="138">
        <f t="shared" si="17"/>
        <v>0</v>
      </c>
      <c r="I449" s="33">
        <v>22.46</v>
      </c>
    </row>
    <row r="450" spans="1:9" x14ac:dyDescent="0.35">
      <c r="A450" s="17"/>
      <c r="B450" s="106" t="s">
        <v>206</v>
      </c>
      <c r="C450" s="104" t="s">
        <v>11</v>
      </c>
      <c r="D450" s="172">
        <v>12.21</v>
      </c>
      <c r="E450" s="158">
        <v>530</v>
      </c>
      <c r="F450" s="128"/>
      <c r="G450" s="138">
        <f t="shared" si="17"/>
        <v>6471.3</v>
      </c>
      <c r="I450" s="33">
        <v>468.28</v>
      </c>
    </row>
    <row r="451" spans="1:9" x14ac:dyDescent="0.35">
      <c r="A451" s="17"/>
      <c r="B451" s="106" t="s">
        <v>207</v>
      </c>
      <c r="C451" s="114" t="s">
        <v>208</v>
      </c>
      <c r="D451" s="172">
        <v>55.5</v>
      </c>
      <c r="E451" s="158">
        <v>0</v>
      </c>
      <c r="F451" s="128"/>
      <c r="G451" s="138">
        <f t="shared" si="17"/>
        <v>0</v>
      </c>
      <c r="I451" s="33">
        <v>21.75</v>
      </c>
    </row>
    <row r="452" spans="1:9" x14ac:dyDescent="0.35">
      <c r="A452" s="17"/>
      <c r="B452" s="106" t="s">
        <v>272</v>
      </c>
      <c r="C452" s="114" t="s">
        <v>208</v>
      </c>
      <c r="D452" s="172">
        <v>1.1100000000000001</v>
      </c>
      <c r="E452" s="158">
        <v>0</v>
      </c>
      <c r="F452" s="128"/>
      <c r="G452" s="138">
        <f t="shared" si="17"/>
        <v>0</v>
      </c>
      <c r="I452" s="33">
        <v>7.4</v>
      </c>
    </row>
    <row r="453" spans="1:9" x14ac:dyDescent="0.35">
      <c r="A453" s="17">
        <v>75</v>
      </c>
      <c r="B453" s="10" t="s">
        <v>273</v>
      </c>
      <c r="C453" s="23" t="s">
        <v>11</v>
      </c>
      <c r="D453" s="60">
        <v>25.1</v>
      </c>
      <c r="E453" s="101">
        <v>0</v>
      </c>
      <c r="F453" s="128">
        <f t="shared" si="18"/>
        <v>0</v>
      </c>
      <c r="G453" s="138"/>
      <c r="I453" s="32">
        <v>323</v>
      </c>
    </row>
    <row r="454" spans="1:9" x14ac:dyDescent="0.35">
      <c r="A454" s="17"/>
      <c r="B454" s="106" t="s">
        <v>274</v>
      </c>
      <c r="C454" s="114" t="s">
        <v>208</v>
      </c>
      <c r="D454" s="172">
        <v>150.60000000000002</v>
      </c>
      <c r="E454" s="158">
        <v>0</v>
      </c>
      <c r="F454" s="128"/>
      <c r="G454" s="138">
        <f t="shared" si="17"/>
        <v>0</v>
      </c>
      <c r="I454" s="33">
        <v>8</v>
      </c>
    </row>
    <row r="455" spans="1:9" x14ac:dyDescent="0.35">
      <c r="A455" s="17">
        <v>76</v>
      </c>
      <c r="B455" s="10" t="s">
        <v>276</v>
      </c>
      <c r="C455" s="23" t="s">
        <v>11</v>
      </c>
      <c r="D455" s="27">
        <v>25.1</v>
      </c>
      <c r="E455" s="101">
        <v>0</v>
      </c>
      <c r="F455" s="128">
        <f t="shared" si="18"/>
        <v>0</v>
      </c>
      <c r="G455" s="138"/>
      <c r="I455" s="32">
        <v>360</v>
      </c>
    </row>
    <row r="456" spans="1:9" x14ac:dyDescent="0.35">
      <c r="A456" s="17"/>
      <c r="B456" s="106" t="s">
        <v>263</v>
      </c>
      <c r="C456" s="114" t="s">
        <v>210</v>
      </c>
      <c r="D456" s="172">
        <v>5.0200000000000005</v>
      </c>
      <c r="E456" s="158">
        <v>0</v>
      </c>
      <c r="F456" s="128"/>
      <c r="G456" s="138">
        <f t="shared" si="17"/>
        <v>0</v>
      </c>
      <c r="I456" s="33">
        <v>22.46</v>
      </c>
    </row>
    <row r="457" spans="1:9" x14ac:dyDescent="0.35">
      <c r="A457" s="17"/>
      <c r="B457" s="106" t="s">
        <v>206</v>
      </c>
      <c r="C457" s="104" t="s">
        <v>11</v>
      </c>
      <c r="D457" s="172">
        <v>27.610000000000003</v>
      </c>
      <c r="E457" s="158">
        <v>530</v>
      </c>
      <c r="F457" s="128"/>
      <c r="G457" s="138">
        <f t="shared" si="17"/>
        <v>14633.300000000001</v>
      </c>
      <c r="I457" s="33">
        <v>468.28</v>
      </c>
    </row>
    <row r="458" spans="1:9" x14ac:dyDescent="0.35">
      <c r="A458" s="17"/>
      <c r="B458" s="106" t="s">
        <v>207</v>
      </c>
      <c r="C458" s="114" t="s">
        <v>208</v>
      </c>
      <c r="D458" s="172">
        <v>125.5</v>
      </c>
      <c r="E458" s="158">
        <v>0</v>
      </c>
      <c r="F458" s="128"/>
      <c r="G458" s="138">
        <f t="shared" si="17"/>
        <v>0</v>
      </c>
      <c r="I458" s="33">
        <v>21.75</v>
      </c>
    </row>
    <row r="459" spans="1:9" x14ac:dyDescent="0.35">
      <c r="A459" s="17"/>
      <c r="B459" s="106" t="s">
        <v>272</v>
      </c>
      <c r="C459" s="114" t="s">
        <v>208</v>
      </c>
      <c r="D459" s="172">
        <v>2.5100000000000002</v>
      </c>
      <c r="E459" s="158">
        <v>0</v>
      </c>
      <c r="F459" s="128"/>
      <c r="G459" s="138">
        <f t="shared" si="17"/>
        <v>0</v>
      </c>
      <c r="I459" s="33">
        <v>7.4</v>
      </c>
    </row>
    <row r="460" spans="1:9" x14ac:dyDescent="0.35">
      <c r="A460" s="17">
        <v>77</v>
      </c>
      <c r="B460" s="10" t="s">
        <v>276</v>
      </c>
      <c r="C460" s="23" t="s">
        <v>11</v>
      </c>
      <c r="D460" s="27">
        <v>179.9</v>
      </c>
      <c r="E460" s="101">
        <v>0</v>
      </c>
      <c r="F460" s="128">
        <f t="shared" si="18"/>
        <v>0</v>
      </c>
      <c r="G460" s="138"/>
      <c r="I460" s="32">
        <v>360</v>
      </c>
    </row>
    <row r="461" spans="1:9" x14ac:dyDescent="0.35">
      <c r="A461" s="17"/>
      <c r="B461" s="106" t="s">
        <v>263</v>
      </c>
      <c r="C461" s="114" t="s">
        <v>210</v>
      </c>
      <c r="D461" s="172">
        <v>35.980000000000004</v>
      </c>
      <c r="E461" s="158">
        <v>0</v>
      </c>
      <c r="F461" s="139"/>
      <c r="G461" s="138">
        <f t="shared" si="17"/>
        <v>0</v>
      </c>
      <c r="I461" s="33">
        <v>22.46</v>
      </c>
    </row>
    <row r="462" spans="1:9" x14ac:dyDescent="0.35">
      <c r="A462" s="17"/>
      <c r="B462" s="106" t="s">
        <v>206</v>
      </c>
      <c r="C462" s="104" t="s">
        <v>11</v>
      </c>
      <c r="D462" s="172">
        <v>197.89000000000001</v>
      </c>
      <c r="E462" s="158">
        <v>530</v>
      </c>
      <c r="F462" s="139"/>
      <c r="G462" s="138">
        <f t="shared" si="17"/>
        <v>104881.70000000001</v>
      </c>
      <c r="I462" s="33">
        <v>468.28</v>
      </c>
    </row>
    <row r="463" spans="1:9" x14ac:dyDescent="0.35">
      <c r="A463" s="17"/>
      <c r="B463" s="106" t="s">
        <v>207</v>
      </c>
      <c r="C463" s="114" t="s">
        <v>208</v>
      </c>
      <c r="D463" s="172">
        <v>899.5</v>
      </c>
      <c r="E463" s="158">
        <v>0</v>
      </c>
      <c r="F463" s="139"/>
      <c r="G463" s="138">
        <f t="shared" si="17"/>
        <v>0</v>
      </c>
      <c r="I463" s="33">
        <v>21.75</v>
      </c>
    </row>
    <row r="464" spans="1:9" ht="18.600000000000001" thickBot="1" x14ac:dyDescent="0.4">
      <c r="A464" s="17"/>
      <c r="B464" s="106" t="s">
        <v>272</v>
      </c>
      <c r="C464" s="114" t="s">
        <v>208</v>
      </c>
      <c r="D464" s="172">
        <v>17.990000000000002</v>
      </c>
      <c r="E464" s="158">
        <v>0</v>
      </c>
      <c r="F464" s="139"/>
      <c r="G464" s="138">
        <f t="shared" si="17"/>
        <v>0</v>
      </c>
      <c r="I464" s="33">
        <v>7.4</v>
      </c>
    </row>
    <row r="465" spans="1:29" s="65" customFormat="1" ht="18.600000000000001" thickBot="1" x14ac:dyDescent="0.4">
      <c r="A465" s="209" t="s">
        <v>277</v>
      </c>
      <c r="B465" s="210"/>
      <c r="C465" s="61"/>
      <c r="D465" s="62"/>
      <c r="E465" s="196"/>
      <c r="F465" s="159">
        <f>SUM(F4:F464)</f>
        <v>0</v>
      </c>
      <c r="G465" s="160"/>
      <c r="H465" s="1"/>
      <c r="I465" s="6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s="65" customFormat="1" ht="18.600000000000001" thickBot="1" x14ac:dyDescent="0.4">
      <c r="A466" s="209" t="s">
        <v>278</v>
      </c>
      <c r="B466" s="211"/>
      <c r="C466" s="66"/>
      <c r="D466" s="67"/>
      <c r="E466" s="197"/>
      <c r="F466" s="159"/>
      <c r="G466" s="159">
        <f>SUM(G4:G465)</f>
        <v>1174228.76</v>
      </c>
      <c r="H466" s="1"/>
      <c r="I466" s="6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8.600000000000001" thickBot="1" x14ac:dyDescent="0.4">
      <c r="A467" s="209" t="s">
        <v>279</v>
      </c>
      <c r="B467" s="211"/>
      <c r="C467" s="68"/>
      <c r="D467" s="69"/>
      <c r="E467" s="198"/>
      <c r="F467" s="212">
        <f>F465+G466</f>
        <v>1174228.76</v>
      </c>
      <c r="G467" s="213"/>
      <c r="I467" s="70"/>
    </row>
    <row r="468" spans="1:29" ht="18.600000000000001" thickBot="1" x14ac:dyDescent="0.4">
      <c r="A468" s="209" t="s">
        <v>280</v>
      </c>
      <c r="B468" s="211" t="s">
        <v>281</v>
      </c>
      <c r="C468" s="164"/>
      <c r="D468" s="69"/>
      <c r="E468" s="198"/>
      <c r="F468" s="212">
        <f>F467*C468</f>
        <v>0</v>
      </c>
      <c r="G468" s="213"/>
      <c r="I468" s="70"/>
    </row>
    <row r="469" spans="1:29" ht="18.600000000000001" thickBot="1" x14ac:dyDescent="0.4">
      <c r="A469" s="209" t="s">
        <v>282</v>
      </c>
      <c r="B469" s="211" t="s">
        <v>283</v>
      </c>
      <c r="C469" s="164"/>
      <c r="D469" s="69"/>
      <c r="E469" s="198"/>
      <c r="F469" s="212">
        <f>(F467+F468)*C469</f>
        <v>0</v>
      </c>
      <c r="G469" s="213"/>
      <c r="I469" s="70"/>
    </row>
    <row r="470" spans="1:29" ht="18.600000000000001" thickBot="1" x14ac:dyDescent="0.4">
      <c r="A470" s="71"/>
      <c r="B470" s="72" t="s">
        <v>289</v>
      </c>
      <c r="C470" s="164"/>
      <c r="D470" s="69"/>
      <c r="E470" s="198"/>
      <c r="F470" s="161"/>
      <c r="G470" s="162"/>
      <c r="I470" s="70"/>
    </row>
    <row r="471" spans="1:29" ht="18.600000000000001" thickBot="1" x14ac:dyDescent="0.4">
      <c r="A471" s="209" t="s">
        <v>284</v>
      </c>
      <c r="B471" s="211" t="s">
        <v>285</v>
      </c>
      <c r="C471" s="164"/>
      <c r="D471" s="69"/>
      <c r="E471" s="198"/>
      <c r="F471" s="214">
        <f>SUM(F467:G470)*C471</f>
        <v>0</v>
      </c>
      <c r="G471" s="215"/>
      <c r="I471" s="70"/>
    </row>
    <row r="472" spans="1:29" ht="21.6" thickBot="1" x14ac:dyDescent="0.45">
      <c r="A472" s="216" t="s">
        <v>286</v>
      </c>
      <c r="B472" s="217" t="s">
        <v>286</v>
      </c>
      <c r="C472" s="90"/>
      <c r="D472" s="91"/>
      <c r="E472" s="199"/>
      <c r="F472" s="218">
        <f>SUM(F467:G471)</f>
        <v>1174228.76</v>
      </c>
      <c r="G472" s="219"/>
      <c r="I472" s="73"/>
    </row>
    <row r="473" spans="1:29" x14ac:dyDescent="0.35">
      <c r="B473" s="195" t="s">
        <v>291</v>
      </c>
      <c r="E473" s="163"/>
      <c r="F473" s="78" t="s">
        <v>287</v>
      </c>
      <c r="G473" s="79">
        <v>1908</v>
      </c>
    </row>
    <row r="474" spans="1:29" x14ac:dyDescent="0.35">
      <c r="B474" s="195" t="s">
        <v>292</v>
      </c>
      <c r="E474" s="163"/>
      <c r="F474" s="78" t="s">
        <v>288</v>
      </c>
      <c r="G474" s="80">
        <f>F472/44.85/G473</f>
        <v>13.721825605500747</v>
      </c>
    </row>
    <row r="475" spans="1:29" x14ac:dyDescent="0.35">
      <c r="E475" s="163"/>
    </row>
    <row r="476" spans="1:29" x14ac:dyDescent="0.35">
      <c r="E476" s="163"/>
    </row>
    <row r="477" spans="1:29" x14ac:dyDescent="0.35">
      <c r="E477" s="163"/>
    </row>
    <row r="478" spans="1:29" x14ac:dyDescent="0.35">
      <c r="E478" s="163"/>
    </row>
    <row r="479" spans="1:29" x14ac:dyDescent="0.35">
      <c r="E479" s="163"/>
    </row>
    <row r="480" spans="1:29" x14ac:dyDescent="0.35">
      <c r="E480" s="163"/>
    </row>
    <row r="481" spans="5:5" x14ac:dyDescent="0.35">
      <c r="E481" s="163"/>
    </row>
    <row r="482" spans="5:5" x14ac:dyDescent="0.35">
      <c r="E482" s="163"/>
    </row>
    <row r="483" spans="5:5" x14ac:dyDescent="0.35">
      <c r="E483" s="163"/>
    </row>
    <row r="484" spans="5:5" x14ac:dyDescent="0.35">
      <c r="E484" s="163"/>
    </row>
    <row r="485" spans="5:5" x14ac:dyDescent="0.35">
      <c r="E485" s="163"/>
    </row>
    <row r="486" spans="5:5" x14ac:dyDescent="0.35">
      <c r="E486" s="163"/>
    </row>
    <row r="487" spans="5:5" x14ac:dyDescent="0.35">
      <c r="E487" s="163"/>
    </row>
    <row r="488" spans="5:5" x14ac:dyDescent="0.35">
      <c r="E488" s="163"/>
    </row>
    <row r="489" spans="5:5" x14ac:dyDescent="0.35">
      <c r="E489" s="163"/>
    </row>
    <row r="490" spans="5:5" x14ac:dyDescent="0.35">
      <c r="E490" s="163"/>
    </row>
    <row r="491" spans="5:5" x14ac:dyDescent="0.35">
      <c r="E491" s="163"/>
    </row>
    <row r="492" spans="5:5" x14ac:dyDescent="0.35">
      <c r="E492" s="163"/>
    </row>
    <row r="493" spans="5:5" x14ac:dyDescent="0.35">
      <c r="E493" s="163"/>
    </row>
    <row r="494" spans="5:5" x14ac:dyDescent="0.35">
      <c r="E494" s="163"/>
    </row>
    <row r="495" spans="5:5" x14ac:dyDescent="0.35">
      <c r="E495" s="163"/>
    </row>
    <row r="496" spans="5:5" x14ac:dyDescent="0.35">
      <c r="E496" s="163"/>
    </row>
    <row r="497" spans="5:5" x14ac:dyDescent="0.35">
      <c r="E497" s="163"/>
    </row>
    <row r="498" spans="5:5" x14ac:dyDescent="0.35">
      <c r="E498" s="163"/>
    </row>
    <row r="499" spans="5:5" x14ac:dyDescent="0.35">
      <c r="E499" s="163"/>
    </row>
    <row r="500" spans="5:5" x14ac:dyDescent="0.35">
      <c r="E500" s="163"/>
    </row>
    <row r="501" spans="5:5" x14ac:dyDescent="0.35">
      <c r="E501" s="163"/>
    </row>
    <row r="502" spans="5:5" x14ac:dyDescent="0.35">
      <c r="E502" s="163"/>
    </row>
    <row r="503" spans="5:5" x14ac:dyDescent="0.35">
      <c r="E503" s="163"/>
    </row>
    <row r="504" spans="5:5" x14ac:dyDescent="0.35">
      <c r="E504" s="163"/>
    </row>
    <row r="505" spans="5:5" x14ac:dyDescent="0.35">
      <c r="E505" s="163"/>
    </row>
    <row r="506" spans="5:5" x14ac:dyDescent="0.35">
      <c r="E506" s="163"/>
    </row>
    <row r="507" spans="5:5" x14ac:dyDescent="0.35">
      <c r="E507" s="163"/>
    </row>
    <row r="508" spans="5:5" x14ac:dyDescent="0.35">
      <c r="E508" s="163"/>
    </row>
    <row r="509" spans="5:5" x14ac:dyDescent="0.35">
      <c r="E509" s="163"/>
    </row>
    <row r="510" spans="5:5" x14ac:dyDescent="0.35">
      <c r="E510" s="163"/>
    </row>
    <row r="511" spans="5:5" x14ac:dyDescent="0.35">
      <c r="E511" s="163"/>
    </row>
    <row r="512" spans="5:5" x14ac:dyDescent="0.35">
      <c r="E512" s="163"/>
    </row>
    <row r="513" spans="5:5" x14ac:dyDescent="0.35">
      <c r="E513" s="163"/>
    </row>
    <row r="514" spans="5:5" x14ac:dyDescent="0.35">
      <c r="E514" s="163"/>
    </row>
    <row r="515" spans="5:5" x14ac:dyDescent="0.35">
      <c r="E515" s="163"/>
    </row>
    <row r="516" spans="5:5" x14ac:dyDescent="0.35">
      <c r="E516" s="163"/>
    </row>
    <row r="517" spans="5:5" x14ac:dyDescent="0.35">
      <c r="E517" s="163"/>
    </row>
    <row r="518" spans="5:5" x14ac:dyDescent="0.35">
      <c r="E518" s="163"/>
    </row>
    <row r="519" spans="5:5" x14ac:dyDescent="0.35">
      <c r="E519" s="163"/>
    </row>
    <row r="520" spans="5:5" x14ac:dyDescent="0.35">
      <c r="E520" s="163"/>
    </row>
    <row r="521" spans="5:5" x14ac:dyDescent="0.35">
      <c r="E521" s="163"/>
    </row>
    <row r="522" spans="5:5" x14ac:dyDescent="0.35">
      <c r="E522" s="163"/>
    </row>
    <row r="523" spans="5:5" x14ac:dyDescent="0.35">
      <c r="E523" s="163"/>
    </row>
    <row r="524" spans="5:5" x14ac:dyDescent="0.35">
      <c r="E524" s="163"/>
    </row>
    <row r="525" spans="5:5" x14ac:dyDescent="0.35">
      <c r="E525" s="163"/>
    </row>
    <row r="526" spans="5:5" x14ac:dyDescent="0.35">
      <c r="E526" s="163"/>
    </row>
    <row r="527" spans="5:5" x14ac:dyDescent="0.35">
      <c r="E527" s="163"/>
    </row>
    <row r="528" spans="5:5" x14ac:dyDescent="0.35">
      <c r="E528" s="163"/>
    </row>
    <row r="529" spans="5:5" x14ac:dyDescent="0.35">
      <c r="E529" s="163"/>
    </row>
    <row r="530" spans="5:5" x14ac:dyDescent="0.35">
      <c r="E530" s="163"/>
    </row>
    <row r="531" spans="5:5" x14ac:dyDescent="0.35">
      <c r="E531" s="163"/>
    </row>
    <row r="532" spans="5:5" x14ac:dyDescent="0.35">
      <c r="E532" s="163"/>
    </row>
    <row r="533" spans="5:5" x14ac:dyDescent="0.35">
      <c r="E533" s="163"/>
    </row>
    <row r="534" spans="5:5" x14ac:dyDescent="0.35">
      <c r="E534" s="163"/>
    </row>
    <row r="535" spans="5:5" x14ac:dyDescent="0.35">
      <c r="E535" s="163"/>
    </row>
    <row r="536" spans="5:5" x14ac:dyDescent="0.35">
      <c r="E536" s="163"/>
    </row>
    <row r="537" spans="5:5" x14ac:dyDescent="0.35">
      <c r="E537" s="163"/>
    </row>
    <row r="538" spans="5:5" x14ac:dyDescent="0.35">
      <c r="E538" s="163"/>
    </row>
    <row r="539" spans="5:5" x14ac:dyDescent="0.35">
      <c r="E539" s="163"/>
    </row>
    <row r="540" spans="5:5" x14ac:dyDescent="0.35">
      <c r="E540" s="163"/>
    </row>
    <row r="541" spans="5:5" x14ac:dyDescent="0.35">
      <c r="E541" s="163"/>
    </row>
    <row r="542" spans="5:5" x14ac:dyDescent="0.35">
      <c r="E542" s="163"/>
    </row>
    <row r="543" spans="5:5" x14ac:dyDescent="0.35">
      <c r="E543" s="163"/>
    </row>
    <row r="544" spans="5:5" x14ac:dyDescent="0.35">
      <c r="E544" s="163"/>
    </row>
    <row r="545" spans="5:5" x14ac:dyDescent="0.35">
      <c r="E545" s="163"/>
    </row>
    <row r="546" spans="5:5" x14ac:dyDescent="0.35">
      <c r="E546" s="163"/>
    </row>
    <row r="547" spans="5:5" x14ac:dyDescent="0.35">
      <c r="E547" s="163"/>
    </row>
    <row r="548" spans="5:5" x14ac:dyDescent="0.35">
      <c r="E548" s="163"/>
    </row>
    <row r="549" spans="5:5" x14ac:dyDescent="0.35">
      <c r="E549" s="163"/>
    </row>
    <row r="550" spans="5:5" x14ac:dyDescent="0.35">
      <c r="E550" s="163"/>
    </row>
    <row r="551" spans="5:5" x14ac:dyDescent="0.35">
      <c r="E551" s="163"/>
    </row>
    <row r="552" spans="5:5" x14ac:dyDescent="0.35">
      <c r="E552" s="163"/>
    </row>
    <row r="553" spans="5:5" x14ac:dyDescent="0.35">
      <c r="E553" s="163"/>
    </row>
    <row r="554" spans="5:5" x14ac:dyDescent="0.35">
      <c r="E554" s="163"/>
    </row>
    <row r="555" spans="5:5" x14ac:dyDescent="0.35">
      <c r="E555" s="163"/>
    </row>
    <row r="556" spans="5:5" x14ac:dyDescent="0.35">
      <c r="E556" s="163"/>
    </row>
    <row r="557" spans="5:5" x14ac:dyDescent="0.35">
      <c r="E557" s="163"/>
    </row>
    <row r="558" spans="5:5" x14ac:dyDescent="0.35">
      <c r="E558" s="163"/>
    </row>
    <row r="559" spans="5:5" x14ac:dyDescent="0.35">
      <c r="E559" s="163"/>
    </row>
    <row r="560" spans="5:5" x14ac:dyDescent="0.35">
      <c r="E560" s="163"/>
    </row>
    <row r="561" spans="5:5" x14ac:dyDescent="0.35">
      <c r="E561" s="163"/>
    </row>
    <row r="562" spans="5:5" x14ac:dyDescent="0.35">
      <c r="E562" s="163"/>
    </row>
    <row r="563" spans="5:5" x14ac:dyDescent="0.35">
      <c r="E563" s="163"/>
    </row>
    <row r="564" spans="5:5" x14ac:dyDescent="0.35">
      <c r="E564" s="163"/>
    </row>
    <row r="565" spans="5:5" x14ac:dyDescent="0.35">
      <c r="E565" s="163"/>
    </row>
    <row r="566" spans="5:5" x14ac:dyDescent="0.35">
      <c r="E566" s="163"/>
    </row>
    <row r="567" spans="5:5" x14ac:dyDescent="0.35">
      <c r="E567" s="163"/>
    </row>
    <row r="568" spans="5:5" x14ac:dyDescent="0.35">
      <c r="E568" s="163"/>
    </row>
    <row r="569" spans="5:5" x14ac:dyDescent="0.35">
      <c r="E569" s="163"/>
    </row>
    <row r="570" spans="5:5" x14ac:dyDescent="0.35">
      <c r="E570" s="163"/>
    </row>
    <row r="571" spans="5:5" x14ac:dyDescent="0.35">
      <c r="E571" s="163"/>
    </row>
    <row r="572" spans="5:5" x14ac:dyDescent="0.35">
      <c r="E572" s="163"/>
    </row>
    <row r="573" spans="5:5" x14ac:dyDescent="0.35">
      <c r="E573" s="163"/>
    </row>
    <row r="574" spans="5:5" x14ac:dyDescent="0.35">
      <c r="E574" s="163"/>
    </row>
    <row r="575" spans="5:5" x14ac:dyDescent="0.35">
      <c r="E575" s="163"/>
    </row>
    <row r="576" spans="5:5" x14ac:dyDescent="0.35">
      <c r="E576" s="163"/>
    </row>
    <row r="577" spans="5:5" x14ac:dyDescent="0.35">
      <c r="E577" s="163"/>
    </row>
    <row r="578" spans="5:5" x14ac:dyDescent="0.35">
      <c r="E578" s="163"/>
    </row>
    <row r="579" spans="5:5" x14ac:dyDescent="0.35">
      <c r="E579" s="163"/>
    </row>
    <row r="580" spans="5:5" x14ac:dyDescent="0.35">
      <c r="E580" s="163"/>
    </row>
    <row r="581" spans="5:5" x14ac:dyDescent="0.35">
      <c r="E581" s="163"/>
    </row>
    <row r="582" spans="5:5" x14ac:dyDescent="0.35">
      <c r="E582" s="163"/>
    </row>
    <row r="583" spans="5:5" x14ac:dyDescent="0.35">
      <c r="E583" s="163"/>
    </row>
    <row r="584" spans="5:5" x14ac:dyDescent="0.35">
      <c r="E584" s="163"/>
    </row>
    <row r="585" spans="5:5" x14ac:dyDescent="0.35">
      <c r="E585" s="163"/>
    </row>
    <row r="586" spans="5:5" x14ac:dyDescent="0.35">
      <c r="E586" s="163"/>
    </row>
    <row r="587" spans="5:5" x14ac:dyDescent="0.35">
      <c r="E587" s="163"/>
    </row>
    <row r="588" spans="5:5" x14ac:dyDescent="0.35">
      <c r="E588" s="163"/>
    </row>
    <row r="589" spans="5:5" x14ac:dyDescent="0.35">
      <c r="E589" s="163"/>
    </row>
    <row r="590" spans="5:5" x14ac:dyDescent="0.35">
      <c r="E590" s="163"/>
    </row>
    <row r="591" spans="5:5" x14ac:dyDescent="0.35">
      <c r="E591" s="163"/>
    </row>
    <row r="592" spans="5:5" x14ac:dyDescent="0.35">
      <c r="E592" s="163"/>
    </row>
    <row r="593" spans="5:5" x14ac:dyDescent="0.35">
      <c r="E593" s="163"/>
    </row>
    <row r="594" spans="5:5" x14ac:dyDescent="0.35">
      <c r="E594" s="163"/>
    </row>
    <row r="595" spans="5:5" x14ac:dyDescent="0.35">
      <c r="E595" s="163"/>
    </row>
    <row r="596" spans="5:5" x14ac:dyDescent="0.35">
      <c r="E596" s="163"/>
    </row>
    <row r="597" spans="5:5" x14ac:dyDescent="0.35">
      <c r="E597" s="163"/>
    </row>
    <row r="598" spans="5:5" x14ac:dyDescent="0.35">
      <c r="E598" s="163"/>
    </row>
    <row r="599" spans="5:5" x14ac:dyDescent="0.35">
      <c r="E599" s="163"/>
    </row>
    <row r="600" spans="5:5" x14ac:dyDescent="0.35">
      <c r="E600" s="163"/>
    </row>
    <row r="601" spans="5:5" x14ac:dyDescent="0.35">
      <c r="E601" s="163"/>
    </row>
    <row r="602" spans="5:5" x14ac:dyDescent="0.35">
      <c r="E602" s="163"/>
    </row>
    <row r="603" spans="5:5" x14ac:dyDescent="0.35">
      <c r="E603" s="163"/>
    </row>
    <row r="604" spans="5:5" x14ac:dyDescent="0.35">
      <c r="E604" s="163"/>
    </row>
    <row r="605" spans="5:5" x14ac:dyDescent="0.35">
      <c r="E605" s="163"/>
    </row>
    <row r="606" spans="5:5" x14ac:dyDescent="0.35">
      <c r="E606" s="163"/>
    </row>
    <row r="607" spans="5:5" x14ac:dyDescent="0.35">
      <c r="E607" s="163"/>
    </row>
    <row r="608" spans="5:5" x14ac:dyDescent="0.35">
      <c r="E608" s="163"/>
    </row>
    <row r="609" spans="5:5" x14ac:dyDescent="0.35">
      <c r="E609" s="163"/>
    </row>
    <row r="610" spans="5:5" x14ac:dyDescent="0.35">
      <c r="E610" s="163"/>
    </row>
    <row r="611" spans="5:5" x14ac:dyDescent="0.35">
      <c r="E611" s="163"/>
    </row>
    <row r="612" spans="5:5" x14ac:dyDescent="0.35">
      <c r="E612" s="163"/>
    </row>
    <row r="613" spans="5:5" x14ac:dyDescent="0.35">
      <c r="E613" s="163"/>
    </row>
    <row r="614" spans="5:5" x14ac:dyDescent="0.35">
      <c r="E614" s="163"/>
    </row>
    <row r="615" spans="5:5" x14ac:dyDescent="0.35">
      <c r="E615" s="163"/>
    </row>
    <row r="616" spans="5:5" x14ac:dyDescent="0.35">
      <c r="E616" s="163"/>
    </row>
    <row r="617" spans="5:5" x14ac:dyDescent="0.35">
      <c r="E617" s="163"/>
    </row>
    <row r="618" spans="5:5" x14ac:dyDescent="0.35">
      <c r="E618" s="163"/>
    </row>
    <row r="619" spans="5:5" x14ac:dyDescent="0.35">
      <c r="E619" s="163"/>
    </row>
    <row r="620" spans="5:5" x14ac:dyDescent="0.35">
      <c r="E620" s="163"/>
    </row>
    <row r="621" spans="5:5" x14ac:dyDescent="0.35">
      <c r="E621" s="163"/>
    </row>
    <row r="622" spans="5:5" x14ac:dyDescent="0.35">
      <c r="E622" s="163"/>
    </row>
    <row r="623" spans="5:5" x14ac:dyDescent="0.35">
      <c r="E623" s="163"/>
    </row>
    <row r="624" spans="5:5" x14ac:dyDescent="0.35">
      <c r="E624" s="163"/>
    </row>
    <row r="625" spans="5:5" x14ac:dyDescent="0.35">
      <c r="E625" s="163"/>
    </row>
    <row r="626" spans="5:5" x14ac:dyDescent="0.35">
      <c r="E626" s="163"/>
    </row>
    <row r="627" spans="5:5" x14ac:dyDescent="0.35">
      <c r="E627" s="163"/>
    </row>
    <row r="628" spans="5:5" x14ac:dyDescent="0.35">
      <c r="E628" s="163"/>
    </row>
    <row r="629" spans="5:5" x14ac:dyDescent="0.35">
      <c r="E629" s="163"/>
    </row>
    <row r="630" spans="5:5" x14ac:dyDescent="0.35">
      <c r="E630" s="163"/>
    </row>
    <row r="631" spans="5:5" x14ac:dyDescent="0.35">
      <c r="E631" s="163"/>
    </row>
    <row r="632" spans="5:5" x14ac:dyDescent="0.35">
      <c r="E632" s="163"/>
    </row>
    <row r="633" spans="5:5" x14ac:dyDescent="0.35">
      <c r="E633" s="163"/>
    </row>
    <row r="634" spans="5:5" x14ac:dyDescent="0.35">
      <c r="E634" s="163"/>
    </row>
    <row r="635" spans="5:5" x14ac:dyDescent="0.35">
      <c r="E635" s="163"/>
    </row>
    <row r="636" spans="5:5" x14ac:dyDescent="0.35">
      <c r="E636" s="163"/>
    </row>
    <row r="637" spans="5:5" x14ac:dyDescent="0.35">
      <c r="E637" s="163"/>
    </row>
    <row r="638" spans="5:5" x14ac:dyDescent="0.35">
      <c r="E638" s="163"/>
    </row>
    <row r="639" spans="5:5" x14ac:dyDescent="0.35">
      <c r="E639" s="163"/>
    </row>
    <row r="640" spans="5:5" x14ac:dyDescent="0.35">
      <c r="E640" s="163"/>
    </row>
    <row r="641" spans="5:5" x14ac:dyDescent="0.35">
      <c r="E641" s="163"/>
    </row>
    <row r="642" spans="5:5" x14ac:dyDescent="0.35">
      <c r="E642" s="163"/>
    </row>
    <row r="643" spans="5:5" x14ac:dyDescent="0.35">
      <c r="E643" s="163"/>
    </row>
    <row r="644" spans="5:5" x14ac:dyDescent="0.35">
      <c r="E644" s="163"/>
    </row>
    <row r="645" spans="5:5" x14ac:dyDescent="0.35">
      <c r="E645" s="163"/>
    </row>
    <row r="646" spans="5:5" x14ac:dyDescent="0.35">
      <c r="E646" s="163"/>
    </row>
    <row r="647" spans="5:5" x14ac:dyDescent="0.35">
      <c r="E647" s="163"/>
    </row>
    <row r="648" spans="5:5" x14ac:dyDescent="0.35">
      <c r="E648" s="163"/>
    </row>
    <row r="649" spans="5:5" x14ac:dyDescent="0.35">
      <c r="E649" s="163"/>
    </row>
    <row r="650" spans="5:5" x14ac:dyDescent="0.35">
      <c r="E650" s="163"/>
    </row>
    <row r="651" spans="5:5" x14ac:dyDescent="0.35">
      <c r="E651" s="163"/>
    </row>
    <row r="652" spans="5:5" x14ac:dyDescent="0.35">
      <c r="E652" s="163"/>
    </row>
    <row r="653" spans="5:5" x14ac:dyDescent="0.35">
      <c r="E653" s="163"/>
    </row>
    <row r="654" spans="5:5" x14ac:dyDescent="0.35">
      <c r="E654" s="163"/>
    </row>
    <row r="655" spans="5:5" x14ac:dyDescent="0.35">
      <c r="E655" s="163"/>
    </row>
    <row r="656" spans="5:5" x14ac:dyDescent="0.35">
      <c r="E656" s="163"/>
    </row>
    <row r="657" spans="5:5" x14ac:dyDescent="0.35">
      <c r="E657" s="163"/>
    </row>
    <row r="658" spans="5:5" x14ac:dyDescent="0.35">
      <c r="E658" s="163"/>
    </row>
    <row r="659" spans="5:5" x14ac:dyDescent="0.35">
      <c r="E659" s="163"/>
    </row>
    <row r="660" spans="5:5" x14ac:dyDescent="0.35">
      <c r="E660" s="163"/>
    </row>
    <row r="661" spans="5:5" x14ac:dyDescent="0.35">
      <c r="E661" s="163"/>
    </row>
    <row r="662" spans="5:5" x14ac:dyDescent="0.35">
      <c r="E662" s="163"/>
    </row>
    <row r="663" spans="5:5" x14ac:dyDescent="0.35">
      <c r="E663" s="163"/>
    </row>
    <row r="664" spans="5:5" x14ac:dyDescent="0.35">
      <c r="E664" s="163"/>
    </row>
    <row r="665" spans="5:5" x14ac:dyDescent="0.35">
      <c r="E665" s="163"/>
    </row>
    <row r="666" spans="5:5" x14ac:dyDescent="0.35">
      <c r="E666" s="163"/>
    </row>
    <row r="667" spans="5:5" x14ac:dyDescent="0.35">
      <c r="E667" s="163"/>
    </row>
    <row r="668" spans="5:5" x14ac:dyDescent="0.35">
      <c r="E668" s="163"/>
    </row>
    <row r="669" spans="5:5" x14ac:dyDescent="0.35">
      <c r="E669" s="163"/>
    </row>
    <row r="670" spans="5:5" x14ac:dyDescent="0.35">
      <c r="E670" s="163"/>
    </row>
    <row r="671" spans="5:5" x14ac:dyDescent="0.35">
      <c r="E671" s="163"/>
    </row>
    <row r="672" spans="5:5" x14ac:dyDescent="0.35">
      <c r="E672" s="163"/>
    </row>
    <row r="673" spans="5:5" x14ac:dyDescent="0.35">
      <c r="E673" s="163"/>
    </row>
    <row r="674" spans="5:5" x14ac:dyDescent="0.35">
      <c r="E674" s="163"/>
    </row>
    <row r="675" spans="5:5" x14ac:dyDescent="0.35">
      <c r="E675" s="163"/>
    </row>
    <row r="676" spans="5:5" x14ac:dyDescent="0.35">
      <c r="E676" s="163"/>
    </row>
    <row r="677" spans="5:5" x14ac:dyDescent="0.35">
      <c r="E677" s="163"/>
    </row>
    <row r="678" spans="5:5" x14ac:dyDescent="0.35">
      <c r="E678" s="163"/>
    </row>
    <row r="679" spans="5:5" x14ac:dyDescent="0.35">
      <c r="E679" s="163"/>
    </row>
    <row r="680" spans="5:5" x14ac:dyDescent="0.35">
      <c r="E680" s="163"/>
    </row>
    <row r="681" spans="5:5" x14ac:dyDescent="0.35">
      <c r="E681" s="163"/>
    </row>
    <row r="682" spans="5:5" x14ac:dyDescent="0.35">
      <c r="E682" s="163"/>
    </row>
    <row r="683" spans="5:5" x14ac:dyDescent="0.35">
      <c r="E683" s="163"/>
    </row>
    <row r="684" spans="5:5" x14ac:dyDescent="0.35">
      <c r="E684" s="163"/>
    </row>
    <row r="685" spans="5:5" x14ac:dyDescent="0.35">
      <c r="E685" s="163"/>
    </row>
    <row r="686" spans="5:5" x14ac:dyDescent="0.35">
      <c r="E686" s="163"/>
    </row>
    <row r="687" spans="5:5" x14ac:dyDescent="0.35">
      <c r="E687" s="163"/>
    </row>
    <row r="688" spans="5:5" x14ac:dyDescent="0.35">
      <c r="E688" s="163"/>
    </row>
    <row r="689" spans="5:5" x14ac:dyDescent="0.35">
      <c r="E689" s="163"/>
    </row>
    <row r="690" spans="5:5" x14ac:dyDescent="0.35">
      <c r="E690" s="163"/>
    </row>
    <row r="691" spans="5:5" x14ac:dyDescent="0.35">
      <c r="E691" s="163"/>
    </row>
    <row r="692" spans="5:5" x14ac:dyDescent="0.35">
      <c r="E692" s="163"/>
    </row>
    <row r="693" spans="5:5" x14ac:dyDescent="0.35">
      <c r="E693" s="163"/>
    </row>
    <row r="694" spans="5:5" x14ac:dyDescent="0.35">
      <c r="E694" s="163"/>
    </row>
    <row r="695" spans="5:5" x14ac:dyDescent="0.35">
      <c r="E695" s="163"/>
    </row>
    <row r="696" spans="5:5" x14ac:dyDescent="0.35">
      <c r="E696" s="163"/>
    </row>
    <row r="697" spans="5:5" x14ac:dyDescent="0.35">
      <c r="E697" s="163"/>
    </row>
    <row r="698" spans="5:5" x14ac:dyDescent="0.35">
      <c r="E698" s="163"/>
    </row>
    <row r="699" spans="5:5" x14ac:dyDescent="0.35">
      <c r="E699" s="163"/>
    </row>
    <row r="700" spans="5:5" x14ac:dyDescent="0.35">
      <c r="E700" s="163"/>
    </row>
    <row r="701" spans="5:5" x14ac:dyDescent="0.35">
      <c r="E701" s="163"/>
    </row>
    <row r="702" spans="5:5" x14ac:dyDescent="0.35">
      <c r="E702" s="163"/>
    </row>
    <row r="703" spans="5:5" x14ac:dyDescent="0.35">
      <c r="E703" s="163"/>
    </row>
    <row r="704" spans="5:5" x14ac:dyDescent="0.35">
      <c r="E704" s="163"/>
    </row>
    <row r="705" spans="5:5" x14ac:dyDescent="0.35">
      <c r="E705" s="163"/>
    </row>
    <row r="706" spans="5:5" x14ac:dyDescent="0.35">
      <c r="E706" s="163"/>
    </row>
    <row r="707" spans="5:5" x14ac:dyDescent="0.35">
      <c r="E707" s="163"/>
    </row>
    <row r="708" spans="5:5" x14ac:dyDescent="0.35">
      <c r="E708" s="163"/>
    </row>
    <row r="709" spans="5:5" x14ac:dyDescent="0.35">
      <c r="E709" s="163"/>
    </row>
    <row r="710" spans="5:5" x14ac:dyDescent="0.35">
      <c r="E710" s="163"/>
    </row>
    <row r="711" spans="5:5" x14ac:dyDescent="0.35">
      <c r="E711" s="163"/>
    </row>
    <row r="712" spans="5:5" x14ac:dyDescent="0.35">
      <c r="E712" s="163"/>
    </row>
    <row r="713" spans="5:5" x14ac:dyDescent="0.35">
      <c r="E713" s="163"/>
    </row>
    <row r="714" spans="5:5" x14ac:dyDescent="0.35">
      <c r="E714" s="163"/>
    </row>
    <row r="715" spans="5:5" x14ac:dyDescent="0.35">
      <c r="E715" s="163"/>
    </row>
    <row r="716" spans="5:5" x14ac:dyDescent="0.35">
      <c r="E716" s="163"/>
    </row>
    <row r="717" spans="5:5" x14ac:dyDescent="0.35">
      <c r="E717" s="163"/>
    </row>
    <row r="718" spans="5:5" x14ac:dyDescent="0.35">
      <c r="E718" s="163"/>
    </row>
    <row r="719" spans="5:5" x14ac:dyDescent="0.35">
      <c r="E719" s="163"/>
    </row>
    <row r="720" spans="5:5" x14ac:dyDescent="0.35">
      <c r="E720" s="163"/>
    </row>
    <row r="721" spans="5:5" x14ac:dyDescent="0.35">
      <c r="E721" s="163"/>
    </row>
    <row r="722" spans="5:5" x14ac:dyDescent="0.35">
      <c r="E722" s="163"/>
    </row>
    <row r="723" spans="5:5" x14ac:dyDescent="0.35">
      <c r="E723" s="163"/>
    </row>
    <row r="724" spans="5:5" x14ac:dyDescent="0.35">
      <c r="E724" s="163"/>
    </row>
    <row r="725" spans="5:5" x14ac:dyDescent="0.35">
      <c r="E725" s="163"/>
    </row>
    <row r="726" spans="5:5" x14ac:dyDescent="0.35">
      <c r="E726" s="163"/>
    </row>
    <row r="727" spans="5:5" x14ac:dyDescent="0.35">
      <c r="E727" s="163"/>
    </row>
    <row r="728" spans="5:5" x14ac:dyDescent="0.35">
      <c r="E728" s="163"/>
    </row>
    <row r="729" spans="5:5" x14ac:dyDescent="0.35">
      <c r="E729" s="163"/>
    </row>
    <row r="730" spans="5:5" x14ac:dyDescent="0.35">
      <c r="E730" s="163"/>
    </row>
    <row r="731" spans="5:5" x14ac:dyDescent="0.35">
      <c r="E731" s="163"/>
    </row>
    <row r="732" spans="5:5" x14ac:dyDescent="0.35">
      <c r="E732" s="163"/>
    </row>
    <row r="733" spans="5:5" x14ac:dyDescent="0.35">
      <c r="E733" s="163"/>
    </row>
    <row r="734" spans="5:5" x14ac:dyDescent="0.35">
      <c r="E734" s="163"/>
    </row>
    <row r="735" spans="5:5" x14ac:dyDescent="0.35">
      <c r="E735" s="163"/>
    </row>
    <row r="736" spans="5:5" x14ac:dyDescent="0.35">
      <c r="E736" s="163"/>
    </row>
    <row r="737" spans="5:5" x14ac:dyDescent="0.35">
      <c r="E737" s="163"/>
    </row>
    <row r="738" spans="5:5" x14ac:dyDescent="0.35">
      <c r="E738" s="163"/>
    </row>
    <row r="739" spans="5:5" x14ac:dyDescent="0.35">
      <c r="E739" s="163"/>
    </row>
    <row r="740" spans="5:5" x14ac:dyDescent="0.35">
      <c r="E740" s="163"/>
    </row>
    <row r="741" spans="5:5" x14ac:dyDescent="0.35">
      <c r="E741" s="163"/>
    </row>
    <row r="742" spans="5:5" x14ac:dyDescent="0.35">
      <c r="E742" s="163"/>
    </row>
    <row r="743" spans="5:5" x14ac:dyDescent="0.35">
      <c r="E743" s="163"/>
    </row>
    <row r="744" spans="5:5" x14ac:dyDescent="0.35">
      <c r="E744" s="163"/>
    </row>
    <row r="745" spans="5:5" x14ac:dyDescent="0.35">
      <c r="E745" s="163"/>
    </row>
    <row r="746" spans="5:5" x14ac:dyDescent="0.35">
      <c r="E746" s="163"/>
    </row>
    <row r="747" spans="5:5" x14ac:dyDescent="0.35">
      <c r="E747" s="163"/>
    </row>
    <row r="748" spans="5:5" x14ac:dyDescent="0.35">
      <c r="E748" s="163"/>
    </row>
    <row r="749" spans="5:5" x14ac:dyDescent="0.35">
      <c r="E749" s="163"/>
    </row>
    <row r="750" spans="5:5" x14ac:dyDescent="0.35">
      <c r="E750" s="163"/>
    </row>
    <row r="751" spans="5:5" x14ac:dyDescent="0.35">
      <c r="E751" s="163"/>
    </row>
    <row r="752" spans="5:5" x14ac:dyDescent="0.35">
      <c r="E752" s="163"/>
    </row>
    <row r="753" spans="5:5" x14ac:dyDescent="0.35">
      <c r="E753" s="163"/>
    </row>
    <row r="754" spans="5:5" x14ac:dyDescent="0.35">
      <c r="E754" s="163"/>
    </row>
    <row r="755" spans="5:5" x14ac:dyDescent="0.35">
      <c r="E755" s="163"/>
    </row>
    <row r="756" spans="5:5" x14ac:dyDescent="0.35">
      <c r="E756" s="163"/>
    </row>
    <row r="757" spans="5:5" x14ac:dyDescent="0.35">
      <c r="E757" s="163"/>
    </row>
    <row r="758" spans="5:5" x14ac:dyDescent="0.35">
      <c r="E758" s="163"/>
    </row>
    <row r="759" spans="5:5" x14ac:dyDescent="0.35">
      <c r="E759" s="163"/>
    </row>
    <row r="760" spans="5:5" x14ac:dyDescent="0.35">
      <c r="E760" s="163"/>
    </row>
    <row r="761" spans="5:5" x14ac:dyDescent="0.35">
      <c r="E761" s="163"/>
    </row>
    <row r="762" spans="5:5" x14ac:dyDescent="0.35">
      <c r="E762" s="163"/>
    </row>
    <row r="763" spans="5:5" x14ac:dyDescent="0.35">
      <c r="E763" s="163"/>
    </row>
    <row r="764" spans="5:5" x14ac:dyDescent="0.35">
      <c r="E764" s="163"/>
    </row>
    <row r="765" spans="5:5" x14ac:dyDescent="0.35">
      <c r="E765" s="163"/>
    </row>
    <row r="766" spans="5:5" x14ac:dyDescent="0.35">
      <c r="E766" s="163"/>
    </row>
    <row r="767" spans="5:5" x14ac:dyDescent="0.35">
      <c r="E767" s="163"/>
    </row>
    <row r="768" spans="5:5" x14ac:dyDescent="0.35">
      <c r="E768" s="163"/>
    </row>
    <row r="769" spans="5:5" x14ac:dyDescent="0.35">
      <c r="E769" s="163"/>
    </row>
    <row r="770" spans="5:5" x14ac:dyDescent="0.35">
      <c r="E770" s="163"/>
    </row>
    <row r="771" spans="5:5" x14ac:dyDescent="0.35">
      <c r="E771" s="163"/>
    </row>
    <row r="772" spans="5:5" x14ac:dyDescent="0.35">
      <c r="E772" s="163"/>
    </row>
    <row r="773" spans="5:5" x14ac:dyDescent="0.35">
      <c r="E773" s="163"/>
    </row>
    <row r="774" spans="5:5" x14ac:dyDescent="0.35">
      <c r="E774" s="163"/>
    </row>
    <row r="775" spans="5:5" x14ac:dyDescent="0.35">
      <c r="E775" s="163"/>
    </row>
    <row r="776" spans="5:5" x14ac:dyDescent="0.35">
      <c r="E776" s="163"/>
    </row>
    <row r="777" spans="5:5" x14ac:dyDescent="0.35">
      <c r="E777" s="163"/>
    </row>
    <row r="778" spans="5:5" x14ac:dyDescent="0.35">
      <c r="E778" s="163"/>
    </row>
    <row r="779" spans="5:5" x14ac:dyDescent="0.35">
      <c r="E779" s="163"/>
    </row>
    <row r="780" spans="5:5" x14ac:dyDescent="0.35">
      <c r="E780" s="163"/>
    </row>
    <row r="781" spans="5:5" x14ac:dyDescent="0.35">
      <c r="E781" s="163"/>
    </row>
    <row r="782" spans="5:5" x14ac:dyDescent="0.35">
      <c r="E782" s="163"/>
    </row>
    <row r="783" spans="5:5" x14ac:dyDescent="0.35">
      <c r="E783" s="163"/>
    </row>
    <row r="784" spans="5:5" x14ac:dyDescent="0.35">
      <c r="E784" s="163"/>
    </row>
    <row r="785" spans="5:5" x14ac:dyDescent="0.35">
      <c r="E785" s="163"/>
    </row>
    <row r="786" spans="5:5" x14ac:dyDescent="0.35">
      <c r="E786" s="163"/>
    </row>
    <row r="787" spans="5:5" x14ac:dyDescent="0.35">
      <c r="E787" s="163"/>
    </row>
    <row r="788" spans="5:5" x14ac:dyDescent="0.35">
      <c r="E788" s="163"/>
    </row>
    <row r="789" spans="5:5" x14ac:dyDescent="0.35">
      <c r="E789" s="163"/>
    </row>
    <row r="790" spans="5:5" x14ac:dyDescent="0.35">
      <c r="E790" s="163"/>
    </row>
    <row r="791" spans="5:5" x14ac:dyDescent="0.35">
      <c r="E791" s="163"/>
    </row>
    <row r="792" spans="5:5" x14ac:dyDescent="0.35">
      <c r="E792" s="163"/>
    </row>
    <row r="793" spans="5:5" x14ac:dyDescent="0.35">
      <c r="E793" s="163"/>
    </row>
    <row r="794" spans="5:5" x14ac:dyDescent="0.35">
      <c r="E794" s="163"/>
    </row>
    <row r="795" spans="5:5" x14ac:dyDescent="0.35">
      <c r="E795" s="163"/>
    </row>
    <row r="796" spans="5:5" x14ac:dyDescent="0.35">
      <c r="E796" s="163"/>
    </row>
    <row r="797" spans="5:5" x14ac:dyDescent="0.35">
      <c r="E797" s="163"/>
    </row>
    <row r="798" spans="5:5" x14ac:dyDescent="0.35">
      <c r="E798" s="163"/>
    </row>
    <row r="799" spans="5:5" x14ac:dyDescent="0.35">
      <c r="E799" s="163"/>
    </row>
    <row r="800" spans="5:5" x14ac:dyDescent="0.35">
      <c r="E800" s="163"/>
    </row>
    <row r="801" spans="5:5" x14ac:dyDescent="0.35">
      <c r="E801" s="163"/>
    </row>
    <row r="802" spans="5:5" x14ac:dyDescent="0.35">
      <c r="E802" s="163"/>
    </row>
    <row r="803" spans="5:5" x14ac:dyDescent="0.35">
      <c r="E803" s="163"/>
    </row>
    <row r="804" spans="5:5" x14ac:dyDescent="0.35">
      <c r="E804" s="163"/>
    </row>
    <row r="805" spans="5:5" x14ac:dyDescent="0.35">
      <c r="E805" s="163"/>
    </row>
    <row r="806" spans="5:5" x14ac:dyDescent="0.35">
      <c r="E806" s="163"/>
    </row>
    <row r="807" spans="5:5" x14ac:dyDescent="0.35">
      <c r="E807" s="163"/>
    </row>
    <row r="808" spans="5:5" x14ac:dyDescent="0.35">
      <c r="E808" s="163"/>
    </row>
    <row r="809" spans="5:5" x14ac:dyDescent="0.35">
      <c r="E809" s="163"/>
    </row>
    <row r="810" spans="5:5" x14ac:dyDescent="0.35">
      <c r="E810" s="163"/>
    </row>
    <row r="811" spans="5:5" x14ac:dyDescent="0.35">
      <c r="E811" s="163"/>
    </row>
    <row r="812" spans="5:5" x14ac:dyDescent="0.35">
      <c r="E812" s="163"/>
    </row>
    <row r="813" spans="5:5" x14ac:dyDescent="0.35">
      <c r="E813" s="163"/>
    </row>
    <row r="814" spans="5:5" x14ac:dyDescent="0.35">
      <c r="E814" s="163"/>
    </row>
    <row r="815" spans="5:5" x14ac:dyDescent="0.35">
      <c r="E815" s="163"/>
    </row>
    <row r="816" spans="5:5" x14ac:dyDescent="0.35">
      <c r="E816" s="163"/>
    </row>
    <row r="817" spans="5:5" x14ac:dyDescent="0.35">
      <c r="E817" s="163"/>
    </row>
    <row r="818" spans="5:5" x14ac:dyDescent="0.35">
      <c r="E818" s="163"/>
    </row>
    <row r="819" spans="5:5" x14ac:dyDescent="0.35">
      <c r="E819" s="163"/>
    </row>
    <row r="820" spans="5:5" x14ac:dyDescent="0.35">
      <c r="E820" s="163"/>
    </row>
    <row r="821" spans="5:5" x14ac:dyDescent="0.35">
      <c r="E821" s="163"/>
    </row>
    <row r="822" spans="5:5" x14ac:dyDescent="0.35">
      <c r="E822" s="163"/>
    </row>
    <row r="823" spans="5:5" x14ac:dyDescent="0.35">
      <c r="E823" s="163"/>
    </row>
    <row r="824" spans="5:5" x14ac:dyDescent="0.35">
      <c r="E824" s="163"/>
    </row>
    <row r="825" spans="5:5" x14ac:dyDescent="0.35">
      <c r="E825" s="163"/>
    </row>
    <row r="826" spans="5:5" x14ac:dyDescent="0.35">
      <c r="E826" s="163"/>
    </row>
    <row r="827" spans="5:5" x14ac:dyDescent="0.35">
      <c r="E827" s="163"/>
    </row>
    <row r="828" spans="5:5" x14ac:dyDescent="0.35">
      <c r="E828" s="163"/>
    </row>
    <row r="829" spans="5:5" x14ac:dyDescent="0.35">
      <c r="E829" s="163"/>
    </row>
    <row r="830" spans="5:5" x14ac:dyDescent="0.35">
      <c r="E830" s="163"/>
    </row>
    <row r="831" spans="5:5" x14ac:dyDescent="0.35">
      <c r="E831" s="163"/>
    </row>
    <row r="832" spans="5:5" x14ac:dyDescent="0.35">
      <c r="E832" s="163"/>
    </row>
    <row r="833" spans="5:5" x14ac:dyDescent="0.35">
      <c r="E833" s="163"/>
    </row>
    <row r="834" spans="5:5" x14ac:dyDescent="0.35">
      <c r="E834" s="163"/>
    </row>
    <row r="835" spans="5:5" x14ac:dyDescent="0.35">
      <c r="E835" s="163"/>
    </row>
    <row r="836" spans="5:5" x14ac:dyDescent="0.35">
      <c r="E836" s="163"/>
    </row>
    <row r="837" spans="5:5" x14ac:dyDescent="0.35">
      <c r="E837" s="163"/>
    </row>
    <row r="838" spans="5:5" x14ac:dyDescent="0.35">
      <c r="E838" s="163"/>
    </row>
    <row r="839" spans="5:5" x14ac:dyDescent="0.35">
      <c r="E839" s="163"/>
    </row>
    <row r="840" spans="5:5" x14ac:dyDescent="0.35">
      <c r="E840" s="163"/>
    </row>
    <row r="841" spans="5:5" x14ac:dyDescent="0.35">
      <c r="E841" s="163"/>
    </row>
    <row r="842" spans="5:5" x14ac:dyDescent="0.35">
      <c r="E842" s="163"/>
    </row>
    <row r="843" spans="5:5" x14ac:dyDescent="0.35">
      <c r="E843" s="163"/>
    </row>
    <row r="844" spans="5:5" x14ac:dyDescent="0.35">
      <c r="E844" s="163"/>
    </row>
    <row r="845" spans="5:5" x14ac:dyDescent="0.35">
      <c r="E845" s="163"/>
    </row>
    <row r="846" spans="5:5" x14ac:dyDescent="0.35">
      <c r="E846" s="163"/>
    </row>
    <row r="847" spans="5:5" x14ac:dyDescent="0.35">
      <c r="E847" s="163"/>
    </row>
    <row r="848" spans="5:5" x14ac:dyDescent="0.35">
      <c r="E848" s="163"/>
    </row>
    <row r="849" spans="5:5" x14ac:dyDescent="0.35">
      <c r="E849" s="163"/>
    </row>
    <row r="850" spans="5:5" x14ac:dyDescent="0.35">
      <c r="E850" s="163"/>
    </row>
    <row r="851" spans="5:5" x14ac:dyDescent="0.35">
      <c r="E851" s="163"/>
    </row>
    <row r="852" spans="5:5" x14ac:dyDescent="0.35">
      <c r="E852" s="163"/>
    </row>
    <row r="853" spans="5:5" x14ac:dyDescent="0.35">
      <c r="E853" s="163"/>
    </row>
    <row r="854" spans="5:5" x14ac:dyDescent="0.35">
      <c r="E854" s="163"/>
    </row>
    <row r="855" spans="5:5" x14ac:dyDescent="0.35">
      <c r="E855" s="163"/>
    </row>
    <row r="856" spans="5:5" x14ac:dyDescent="0.35">
      <c r="E856" s="163"/>
    </row>
    <row r="857" spans="5:5" x14ac:dyDescent="0.35">
      <c r="E857" s="163"/>
    </row>
    <row r="858" spans="5:5" x14ac:dyDescent="0.35">
      <c r="E858" s="163"/>
    </row>
    <row r="859" spans="5:5" x14ac:dyDescent="0.35">
      <c r="E859" s="163"/>
    </row>
    <row r="860" spans="5:5" x14ac:dyDescent="0.35">
      <c r="E860" s="163"/>
    </row>
    <row r="861" spans="5:5" x14ac:dyDescent="0.35">
      <c r="E861" s="163"/>
    </row>
    <row r="862" spans="5:5" x14ac:dyDescent="0.35">
      <c r="E862" s="163"/>
    </row>
    <row r="863" spans="5:5" x14ac:dyDescent="0.35">
      <c r="E863" s="163"/>
    </row>
    <row r="864" spans="5:5" x14ac:dyDescent="0.35">
      <c r="E864" s="163"/>
    </row>
    <row r="865" spans="5:5" x14ac:dyDescent="0.35">
      <c r="E865" s="163"/>
    </row>
    <row r="866" spans="5:5" x14ac:dyDescent="0.35">
      <c r="E866" s="163"/>
    </row>
    <row r="867" spans="5:5" x14ac:dyDescent="0.35">
      <c r="E867" s="163"/>
    </row>
    <row r="868" spans="5:5" x14ac:dyDescent="0.35">
      <c r="E868" s="163"/>
    </row>
    <row r="869" spans="5:5" x14ac:dyDescent="0.35">
      <c r="E869" s="163"/>
    </row>
    <row r="870" spans="5:5" x14ac:dyDescent="0.35">
      <c r="E870" s="163"/>
    </row>
    <row r="871" spans="5:5" x14ac:dyDescent="0.35">
      <c r="E871" s="163"/>
    </row>
    <row r="872" spans="5:5" x14ac:dyDescent="0.35">
      <c r="E872" s="163"/>
    </row>
    <row r="873" spans="5:5" x14ac:dyDescent="0.35">
      <c r="E873" s="163"/>
    </row>
    <row r="874" spans="5:5" x14ac:dyDescent="0.35">
      <c r="E874" s="163"/>
    </row>
    <row r="875" spans="5:5" x14ac:dyDescent="0.35">
      <c r="E875" s="163"/>
    </row>
    <row r="876" spans="5:5" x14ac:dyDescent="0.35">
      <c r="E876" s="163"/>
    </row>
    <row r="877" spans="5:5" x14ac:dyDescent="0.35">
      <c r="E877" s="163"/>
    </row>
    <row r="878" spans="5:5" x14ac:dyDescent="0.35">
      <c r="E878" s="163"/>
    </row>
    <row r="879" spans="5:5" x14ac:dyDescent="0.35">
      <c r="E879" s="163"/>
    </row>
    <row r="880" spans="5:5" x14ac:dyDescent="0.35">
      <c r="E880" s="163"/>
    </row>
    <row r="881" spans="5:5" x14ac:dyDescent="0.35">
      <c r="E881" s="163"/>
    </row>
    <row r="882" spans="5:5" x14ac:dyDescent="0.35">
      <c r="E882" s="163"/>
    </row>
    <row r="883" spans="5:5" x14ac:dyDescent="0.35">
      <c r="E883" s="163"/>
    </row>
    <row r="884" spans="5:5" x14ac:dyDescent="0.35">
      <c r="E884" s="163"/>
    </row>
    <row r="885" spans="5:5" x14ac:dyDescent="0.35">
      <c r="E885" s="163"/>
    </row>
    <row r="886" spans="5:5" x14ac:dyDescent="0.35">
      <c r="E886" s="163"/>
    </row>
    <row r="887" spans="5:5" x14ac:dyDescent="0.35">
      <c r="E887" s="163"/>
    </row>
    <row r="888" spans="5:5" x14ac:dyDescent="0.35">
      <c r="E888" s="163"/>
    </row>
    <row r="889" spans="5:5" x14ac:dyDescent="0.35">
      <c r="E889" s="163"/>
    </row>
    <row r="890" spans="5:5" x14ac:dyDescent="0.35">
      <c r="E890" s="163"/>
    </row>
    <row r="891" spans="5:5" x14ac:dyDescent="0.35">
      <c r="E891" s="163"/>
    </row>
    <row r="892" spans="5:5" x14ac:dyDescent="0.35">
      <c r="E892" s="163"/>
    </row>
    <row r="893" spans="5:5" x14ac:dyDescent="0.35">
      <c r="E893" s="163"/>
    </row>
    <row r="894" spans="5:5" x14ac:dyDescent="0.35">
      <c r="E894" s="163"/>
    </row>
    <row r="895" spans="5:5" x14ac:dyDescent="0.35">
      <c r="E895" s="163"/>
    </row>
    <row r="896" spans="5:5" x14ac:dyDescent="0.35">
      <c r="E896" s="163"/>
    </row>
    <row r="897" spans="5:5" x14ac:dyDescent="0.35">
      <c r="E897" s="163"/>
    </row>
    <row r="898" spans="5:5" x14ac:dyDescent="0.35">
      <c r="E898" s="163"/>
    </row>
    <row r="899" spans="5:5" x14ac:dyDescent="0.35">
      <c r="E899" s="163"/>
    </row>
    <row r="900" spans="5:5" x14ac:dyDescent="0.35">
      <c r="E900" s="163"/>
    </row>
    <row r="901" spans="5:5" x14ac:dyDescent="0.35">
      <c r="E901" s="163"/>
    </row>
    <row r="902" spans="5:5" x14ac:dyDescent="0.35">
      <c r="E902" s="163"/>
    </row>
    <row r="903" spans="5:5" x14ac:dyDescent="0.35">
      <c r="E903" s="163"/>
    </row>
    <row r="904" spans="5:5" x14ac:dyDescent="0.35">
      <c r="E904" s="163"/>
    </row>
    <row r="905" spans="5:5" x14ac:dyDescent="0.35">
      <c r="E905" s="163"/>
    </row>
    <row r="906" spans="5:5" x14ac:dyDescent="0.35">
      <c r="E906" s="163"/>
    </row>
    <row r="907" spans="5:5" x14ac:dyDescent="0.35">
      <c r="E907" s="163"/>
    </row>
    <row r="908" spans="5:5" x14ac:dyDescent="0.35">
      <c r="E908" s="163"/>
    </row>
    <row r="909" spans="5:5" x14ac:dyDescent="0.35">
      <c r="E909" s="163"/>
    </row>
    <row r="910" spans="5:5" x14ac:dyDescent="0.35">
      <c r="E910" s="163"/>
    </row>
    <row r="911" spans="5:5" x14ac:dyDescent="0.35">
      <c r="E911" s="163"/>
    </row>
    <row r="912" spans="5:5" x14ac:dyDescent="0.35">
      <c r="E912" s="163"/>
    </row>
    <row r="913" spans="5:5" x14ac:dyDescent="0.35">
      <c r="E913" s="163"/>
    </row>
    <row r="914" spans="5:5" x14ac:dyDescent="0.35">
      <c r="E914" s="163"/>
    </row>
    <row r="915" spans="5:5" x14ac:dyDescent="0.35">
      <c r="E915" s="163"/>
    </row>
    <row r="916" spans="5:5" x14ac:dyDescent="0.35">
      <c r="E916" s="163"/>
    </row>
    <row r="917" spans="5:5" x14ac:dyDescent="0.35">
      <c r="E917" s="163"/>
    </row>
    <row r="918" spans="5:5" x14ac:dyDescent="0.35">
      <c r="E918" s="163"/>
    </row>
    <row r="919" spans="5:5" x14ac:dyDescent="0.35">
      <c r="E919" s="163"/>
    </row>
    <row r="920" spans="5:5" x14ac:dyDescent="0.35">
      <c r="E920" s="163"/>
    </row>
    <row r="921" spans="5:5" x14ac:dyDescent="0.35">
      <c r="E921" s="163"/>
    </row>
    <row r="922" spans="5:5" x14ac:dyDescent="0.35">
      <c r="E922" s="163"/>
    </row>
    <row r="923" spans="5:5" x14ac:dyDescent="0.35">
      <c r="E923" s="163"/>
    </row>
    <row r="924" spans="5:5" x14ac:dyDescent="0.35">
      <c r="E924" s="163"/>
    </row>
    <row r="925" spans="5:5" x14ac:dyDescent="0.35">
      <c r="E925" s="163"/>
    </row>
    <row r="926" spans="5:5" x14ac:dyDescent="0.35">
      <c r="E926" s="163"/>
    </row>
    <row r="927" spans="5:5" x14ac:dyDescent="0.35">
      <c r="E927" s="163"/>
    </row>
    <row r="928" spans="5:5" x14ac:dyDescent="0.35">
      <c r="E928" s="163"/>
    </row>
    <row r="929" spans="5:5" x14ac:dyDescent="0.35">
      <c r="E929" s="163"/>
    </row>
    <row r="930" spans="5:5" x14ac:dyDescent="0.35">
      <c r="E930" s="163"/>
    </row>
    <row r="931" spans="5:5" x14ac:dyDescent="0.35">
      <c r="E931" s="163"/>
    </row>
    <row r="932" spans="5:5" x14ac:dyDescent="0.35">
      <c r="E932" s="163"/>
    </row>
    <row r="933" spans="5:5" x14ac:dyDescent="0.35">
      <c r="E933" s="163"/>
    </row>
    <row r="934" spans="5:5" x14ac:dyDescent="0.35">
      <c r="E934" s="163"/>
    </row>
    <row r="935" spans="5:5" x14ac:dyDescent="0.35">
      <c r="E935" s="163"/>
    </row>
    <row r="936" spans="5:5" x14ac:dyDescent="0.35">
      <c r="E936" s="163"/>
    </row>
    <row r="937" spans="5:5" x14ac:dyDescent="0.35">
      <c r="E937" s="163"/>
    </row>
    <row r="938" spans="5:5" x14ac:dyDescent="0.35">
      <c r="E938" s="163"/>
    </row>
    <row r="939" spans="5:5" x14ac:dyDescent="0.35">
      <c r="E939" s="163"/>
    </row>
    <row r="940" spans="5:5" x14ac:dyDescent="0.35">
      <c r="E940" s="163"/>
    </row>
    <row r="941" spans="5:5" x14ac:dyDescent="0.35">
      <c r="E941" s="163"/>
    </row>
    <row r="942" spans="5:5" x14ac:dyDescent="0.35">
      <c r="E942" s="163"/>
    </row>
    <row r="943" spans="5:5" x14ac:dyDescent="0.35">
      <c r="E943" s="163"/>
    </row>
    <row r="944" spans="5:5" x14ac:dyDescent="0.35">
      <c r="E944" s="163"/>
    </row>
    <row r="945" spans="5:5" x14ac:dyDescent="0.35">
      <c r="E945" s="163"/>
    </row>
    <row r="946" spans="5:5" x14ac:dyDescent="0.35">
      <c r="E946" s="163"/>
    </row>
    <row r="947" spans="5:5" x14ac:dyDescent="0.35">
      <c r="E947" s="163"/>
    </row>
    <row r="948" spans="5:5" x14ac:dyDescent="0.35">
      <c r="E948" s="163"/>
    </row>
    <row r="949" spans="5:5" x14ac:dyDescent="0.35">
      <c r="E949" s="163"/>
    </row>
    <row r="950" spans="5:5" x14ac:dyDescent="0.35">
      <c r="E950" s="163"/>
    </row>
    <row r="951" spans="5:5" x14ac:dyDescent="0.35">
      <c r="E951" s="163"/>
    </row>
    <row r="952" spans="5:5" x14ac:dyDescent="0.35">
      <c r="E952" s="163"/>
    </row>
    <row r="953" spans="5:5" x14ac:dyDescent="0.35">
      <c r="E953" s="163"/>
    </row>
    <row r="954" spans="5:5" x14ac:dyDescent="0.35">
      <c r="E954" s="163"/>
    </row>
    <row r="955" spans="5:5" x14ac:dyDescent="0.35">
      <c r="E955" s="163"/>
    </row>
    <row r="956" spans="5:5" x14ac:dyDescent="0.35">
      <c r="E956" s="163"/>
    </row>
    <row r="957" spans="5:5" x14ac:dyDescent="0.35">
      <c r="E957" s="163"/>
    </row>
    <row r="958" spans="5:5" x14ac:dyDescent="0.35">
      <c r="E958" s="163"/>
    </row>
    <row r="959" spans="5:5" x14ac:dyDescent="0.35">
      <c r="E959" s="163"/>
    </row>
    <row r="960" spans="5:5" x14ac:dyDescent="0.35">
      <c r="E960" s="163"/>
    </row>
    <row r="961" spans="5:5" x14ac:dyDescent="0.35">
      <c r="E961" s="163"/>
    </row>
    <row r="962" spans="5:5" x14ac:dyDescent="0.35">
      <c r="E962" s="163"/>
    </row>
    <row r="963" spans="5:5" x14ac:dyDescent="0.35">
      <c r="E963" s="163"/>
    </row>
    <row r="964" spans="5:5" x14ac:dyDescent="0.35">
      <c r="E964" s="163"/>
    </row>
    <row r="965" spans="5:5" x14ac:dyDescent="0.35">
      <c r="E965" s="163"/>
    </row>
    <row r="966" spans="5:5" x14ac:dyDescent="0.35">
      <c r="E966" s="163"/>
    </row>
    <row r="967" spans="5:5" x14ac:dyDescent="0.35">
      <c r="E967" s="163"/>
    </row>
    <row r="968" spans="5:5" x14ac:dyDescent="0.35">
      <c r="E968" s="163"/>
    </row>
    <row r="969" spans="5:5" x14ac:dyDescent="0.35">
      <c r="E969" s="163"/>
    </row>
    <row r="970" spans="5:5" x14ac:dyDescent="0.35">
      <c r="E970" s="163"/>
    </row>
    <row r="971" spans="5:5" x14ac:dyDescent="0.35">
      <c r="E971" s="163"/>
    </row>
    <row r="972" spans="5:5" x14ac:dyDescent="0.35">
      <c r="E972" s="163"/>
    </row>
    <row r="973" spans="5:5" x14ac:dyDescent="0.35">
      <c r="E973" s="163"/>
    </row>
    <row r="974" spans="5:5" x14ac:dyDescent="0.35">
      <c r="E974" s="163"/>
    </row>
    <row r="975" spans="5:5" x14ac:dyDescent="0.35">
      <c r="E975" s="163"/>
    </row>
    <row r="976" spans="5:5" x14ac:dyDescent="0.35">
      <c r="E976" s="163"/>
    </row>
    <row r="977" spans="5:5" x14ac:dyDescent="0.35">
      <c r="E977" s="163"/>
    </row>
    <row r="978" spans="5:5" x14ac:dyDescent="0.35">
      <c r="E978" s="163"/>
    </row>
    <row r="979" spans="5:5" x14ac:dyDescent="0.35">
      <c r="E979" s="163"/>
    </row>
    <row r="980" spans="5:5" x14ac:dyDescent="0.35">
      <c r="E980" s="163"/>
    </row>
    <row r="981" spans="5:5" x14ac:dyDescent="0.35">
      <c r="E981" s="163"/>
    </row>
    <row r="982" spans="5:5" x14ac:dyDescent="0.35">
      <c r="E982" s="163"/>
    </row>
    <row r="983" spans="5:5" x14ac:dyDescent="0.35">
      <c r="E983" s="163"/>
    </row>
    <row r="984" spans="5:5" x14ac:dyDescent="0.35">
      <c r="E984" s="163"/>
    </row>
    <row r="985" spans="5:5" x14ac:dyDescent="0.35">
      <c r="E985" s="163"/>
    </row>
    <row r="986" spans="5:5" x14ac:dyDescent="0.35">
      <c r="E986" s="163"/>
    </row>
    <row r="987" spans="5:5" x14ac:dyDescent="0.35">
      <c r="E987" s="163"/>
    </row>
    <row r="988" spans="5:5" x14ac:dyDescent="0.35">
      <c r="E988" s="163"/>
    </row>
    <row r="989" spans="5:5" x14ac:dyDescent="0.35">
      <c r="E989" s="163"/>
    </row>
    <row r="990" spans="5:5" x14ac:dyDescent="0.35">
      <c r="E990" s="163"/>
    </row>
    <row r="991" spans="5:5" x14ac:dyDescent="0.35">
      <c r="E991" s="163"/>
    </row>
    <row r="992" spans="5:5" x14ac:dyDescent="0.35">
      <c r="E992" s="163"/>
    </row>
    <row r="993" spans="5:5" x14ac:dyDescent="0.35">
      <c r="E993" s="163"/>
    </row>
    <row r="994" spans="5:5" x14ac:dyDescent="0.35">
      <c r="E994" s="163"/>
    </row>
    <row r="995" spans="5:5" x14ac:dyDescent="0.35">
      <c r="E995" s="163"/>
    </row>
    <row r="996" spans="5:5" x14ac:dyDescent="0.35">
      <c r="E996" s="163"/>
    </row>
    <row r="997" spans="5:5" x14ac:dyDescent="0.35">
      <c r="E997" s="163"/>
    </row>
    <row r="998" spans="5:5" x14ac:dyDescent="0.35">
      <c r="E998" s="163"/>
    </row>
    <row r="999" spans="5:5" x14ac:dyDescent="0.35">
      <c r="E999" s="163"/>
    </row>
    <row r="1000" spans="5:5" x14ac:dyDescent="0.35">
      <c r="E1000" s="163"/>
    </row>
    <row r="1001" spans="5:5" x14ac:dyDescent="0.35">
      <c r="E1001" s="163"/>
    </row>
    <row r="1002" spans="5:5" x14ac:dyDescent="0.35">
      <c r="E1002" s="163"/>
    </row>
    <row r="1003" spans="5:5" x14ac:dyDescent="0.35">
      <c r="E1003" s="163"/>
    </row>
    <row r="1004" spans="5:5" x14ac:dyDescent="0.35">
      <c r="E1004" s="163"/>
    </row>
    <row r="1005" spans="5:5" x14ac:dyDescent="0.35">
      <c r="E1005" s="163"/>
    </row>
    <row r="1006" spans="5:5" x14ac:dyDescent="0.35">
      <c r="E1006" s="163"/>
    </row>
    <row r="1007" spans="5:5" x14ac:dyDescent="0.35">
      <c r="E1007" s="163"/>
    </row>
    <row r="1008" spans="5:5" x14ac:dyDescent="0.35">
      <c r="E1008" s="163"/>
    </row>
    <row r="1009" spans="5:5" x14ac:dyDescent="0.35">
      <c r="E1009" s="163"/>
    </row>
    <row r="1010" spans="5:5" x14ac:dyDescent="0.35">
      <c r="E1010" s="163"/>
    </row>
    <row r="1011" spans="5:5" x14ac:dyDescent="0.35">
      <c r="E1011" s="163"/>
    </row>
    <row r="1012" spans="5:5" x14ac:dyDescent="0.35">
      <c r="E1012" s="163"/>
    </row>
    <row r="1013" spans="5:5" x14ac:dyDescent="0.35">
      <c r="E1013" s="163"/>
    </row>
    <row r="1014" spans="5:5" x14ac:dyDescent="0.35">
      <c r="E1014" s="163"/>
    </row>
    <row r="1015" spans="5:5" x14ac:dyDescent="0.35">
      <c r="E1015" s="163"/>
    </row>
    <row r="1016" spans="5:5" x14ac:dyDescent="0.35">
      <c r="E1016" s="163"/>
    </row>
    <row r="1017" spans="5:5" x14ac:dyDescent="0.35">
      <c r="E1017" s="163"/>
    </row>
    <row r="1018" spans="5:5" x14ac:dyDescent="0.35">
      <c r="E1018" s="163"/>
    </row>
    <row r="1019" spans="5:5" x14ac:dyDescent="0.35">
      <c r="E1019" s="163"/>
    </row>
    <row r="1020" spans="5:5" x14ac:dyDescent="0.35">
      <c r="E1020" s="163"/>
    </row>
    <row r="1021" spans="5:5" x14ac:dyDescent="0.35">
      <c r="E1021" s="163"/>
    </row>
    <row r="1022" spans="5:5" x14ac:dyDescent="0.35">
      <c r="E1022" s="163"/>
    </row>
    <row r="1023" spans="5:5" x14ac:dyDescent="0.35">
      <c r="E1023" s="163"/>
    </row>
    <row r="1024" spans="5:5" x14ac:dyDescent="0.35">
      <c r="E1024" s="163"/>
    </row>
    <row r="1025" spans="5:5" x14ac:dyDescent="0.35">
      <c r="E1025" s="163"/>
    </row>
    <row r="1026" spans="5:5" x14ac:dyDescent="0.35">
      <c r="E1026" s="163"/>
    </row>
    <row r="1027" spans="5:5" x14ac:dyDescent="0.35">
      <c r="E1027" s="163"/>
    </row>
    <row r="1028" spans="5:5" x14ac:dyDescent="0.35">
      <c r="E1028" s="163"/>
    </row>
    <row r="1029" spans="5:5" x14ac:dyDescent="0.35">
      <c r="E1029" s="163"/>
    </row>
    <row r="1030" spans="5:5" x14ac:dyDescent="0.35">
      <c r="E1030" s="163"/>
    </row>
    <row r="1031" spans="5:5" x14ac:dyDescent="0.35">
      <c r="E1031" s="163"/>
    </row>
    <row r="1032" spans="5:5" x14ac:dyDescent="0.35">
      <c r="E1032" s="163"/>
    </row>
    <row r="1033" spans="5:5" x14ac:dyDescent="0.35">
      <c r="E1033" s="163"/>
    </row>
    <row r="1034" spans="5:5" x14ac:dyDescent="0.35">
      <c r="E1034" s="163"/>
    </row>
    <row r="1035" spans="5:5" x14ac:dyDescent="0.35">
      <c r="E1035" s="163"/>
    </row>
    <row r="1036" spans="5:5" x14ac:dyDescent="0.35">
      <c r="E1036" s="163"/>
    </row>
    <row r="1037" spans="5:5" x14ac:dyDescent="0.35">
      <c r="E1037" s="163"/>
    </row>
    <row r="1038" spans="5:5" x14ac:dyDescent="0.35">
      <c r="E1038" s="163"/>
    </row>
    <row r="1039" spans="5:5" x14ac:dyDescent="0.35">
      <c r="E1039" s="163"/>
    </row>
    <row r="1040" spans="5:5" x14ac:dyDescent="0.35">
      <c r="E1040" s="163"/>
    </row>
    <row r="1041" spans="5:5" x14ac:dyDescent="0.35">
      <c r="E1041" s="163"/>
    </row>
    <row r="1042" spans="5:5" x14ac:dyDescent="0.35">
      <c r="E1042" s="163"/>
    </row>
    <row r="1043" spans="5:5" x14ac:dyDescent="0.35">
      <c r="E1043" s="163"/>
    </row>
    <row r="1044" spans="5:5" x14ac:dyDescent="0.35">
      <c r="E1044" s="163"/>
    </row>
    <row r="1045" spans="5:5" x14ac:dyDescent="0.35">
      <c r="E1045" s="163"/>
    </row>
    <row r="1046" spans="5:5" x14ac:dyDescent="0.35">
      <c r="E1046" s="163"/>
    </row>
    <row r="1047" spans="5:5" x14ac:dyDescent="0.35">
      <c r="E1047" s="163"/>
    </row>
    <row r="1048" spans="5:5" x14ac:dyDescent="0.35">
      <c r="E1048" s="163"/>
    </row>
    <row r="1049" spans="5:5" x14ac:dyDescent="0.35">
      <c r="E1049" s="163"/>
    </row>
    <row r="1050" spans="5:5" x14ac:dyDescent="0.35">
      <c r="E1050" s="163"/>
    </row>
    <row r="1051" spans="5:5" x14ac:dyDescent="0.35">
      <c r="E1051" s="163"/>
    </row>
    <row r="1052" spans="5:5" x14ac:dyDescent="0.35">
      <c r="E1052" s="163"/>
    </row>
    <row r="1053" spans="5:5" x14ac:dyDescent="0.35">
      <c r="E1053" s="163"/>
    </row>
    <row r="1054" spans="5:5" x14ac:dyDescent="0.35">
      <c r="E1054" s="163"/>
    </row>
    <row r="1055" spans="5:5" x14ac:dyDescent="0.35">
      <c r="E1055" s="163"/>
    </row>
    <row r="1056" spans="5:5" x14ac:dyDescent="0.35">
      <c r="E1056" s="163"/>
    </row>
    <row r="1057" spans="5:5" x14ac:dyDescent="0.35">
      <c r="E1057" s="163"/>
    </row>
    <row r="1058" spans="5:5" x14ac:dyDescent="0.35">
      <c r="E1058" s="163"/>
    </row>
    <row r="1059" spans="5:5" x14ac:dyDescent="0.35">
      <c r="E1059" s="163"/>
    </row>
    <row r="1060" spans="5:5" x14ac:dyDescent="0.35">
      <c r="E1060" s="163"/>
    </row>
    <row r="1061" spans="5:5" x14ac:dyDescent="0.35">
      <c r="E1061" s="163"/>
    </row>
    <row r="1062" spans="5:5" x14ac:dyDescent="0.35">
      <c r="E1062" s="163"/>
    </row>
    <row r="1063" spans="5:5" x14ac:dyDescent="0.35">
      <c r="E1063" s="163"/>
    </row>
    <row r="1064" spans="5:5" x14ac:dyDescent="0.35">
      <c r="E1064" s="163"/>
    </row>
    <row r="1065" spans="5:5" x14ac:dyDescent="0.35">
      <c r="E1065" s="163"/>
    </row>
    <row r="1066" spans="5:5" x14ac:dyDescent="0.35">
      <c r="E1066" s="163"/>
    </row>
    <row r="1067" spans="5:5" x14ac:dyDescent="0.35">
      <c r="E1067" s="163"/>
    </row>
    <row r="1068" spans="5:5" x14ac:dyDescent="0.35">
      <c r="E1068" s="163"/>
    </row>
    <row r="1069" spans="5:5" x14ac:dyDescent="0.35">
      <c r="E1069" s="163"/>
    </row>
    <row r="1070" spans="5:5" x14ac:dyDescent="0.35">
      <c r="E1070" s="163"/>
    </row>
    <row r="1071" spans="5:5" x14ac:dyDescent="0.35">
      <c r="E1071" s="163"/>
    </row>
    <row r="1072" spans="5:5" x14ac:dyDescent="0.35">
      <c r="E1072" s="163"/>
    </row>
    <row r="1073" spans="5:5" x14ac:dyDescent="0.35">
      <c r="E1073" s="163"/>
    </row>
    <row r="1074" spans="5:5" x14ac:dyDescent="0.35">
      <c r="E1074" s="163"/>
    </row>
    <row r="1075" spans="5:5" x14ac:dyDescent="0.35">
      <c r="E1075" s="163"/>
    </row>
    <row r="1076" spans="5:5" x14ac:dyDescent="0.35">
      <c r="E1076" s="163"/>
    </row>
    <row r="1077" spans="5:5" x14ac:dyDescent="0.35">
      <c r="E1077" s="163"/>
    </row>
    <row r="1078" spans="5:5" x14ac:dyDescent="0.35">
      <c r="E1078" s="163"/>
    </row>
    <row r="1079" spans="5:5" x14ac:dyDescent="0.35">
      <c r="E1079" s="163"/>
    </row>
    <row r="1080" spans="5:5" x14ac:dyDescent="0.35">
      <c r="E1080" s="163"/>
    </row>
    <row r="1081" spans="5:5" x14ac:dyDescent="0.35">
      <c r="E1081" s="163"/>
    </row>
    <row r="1082" spans="5:5" x14ac:dyDescent="0.35">
      <c r="E1082" s="163"/>
    </row>
    <row r="1083" spans="5:5" x14ac:dyDescent="0.35">
      <c r="E1083" s="163"/>
    </row>
    <row r="1084" spans="5:5" x14ac:dyDescent="0.35">
      <c r="E1084" s="163"/>
    </row>
    <row r="1085" spans="5:5" x14ac:dyDescent="0.35">
      <c r="E1085" s="163"/>
    </row>
    <row r="1086" spans="5:5" x14ac:dyDescent="0.35">
      <c r="E1086" s="163"/>
    </row>
    <row r="1087" spans="5:5" x14ac:dyDescent="0.35">
      <c r="E1087" s="163"/>
    </row>
    <row r="1088" spans="5:5" x14ac:dyDescent="0.35">
      <c r="E1088" s="163"/>
    </row>
    <row r="1089" spans="5:5" x14ac:dyDescent="0.35">
      <c r="E1089" s="163"/>
    </row>
    <row r="1090" spans="5:5" x14ac:dyDescent="0.35">
      <c r="E1090" s="163"/>
    </row>
    <row r="1091" spans="5:5" x14ac:dyDescent="0.35">
      <c r="E1091" s="163"/>
    </row>
    <row r="1092" spans="5:5" x14ac:dyDescent="0.35">
      <c r="E1092" s="163"/>
    </row>
    <row r="1093" spans="5:5" x14ac:dyDescent="0.35">
      <c r="E1093" s="163"/>
    </row>
    <row r="1094" spans="5:5" x14ac:dyDescent="0.35">
      <c r="E1094" s="163"/>
    </row>
    <row r="1095" spans="5:5" x14ac:dyDescent="0.35">
      <c r="E1095" s="163"/>
    </row>
    <row r="1096" spans="5:5" x14ac:dyDescent="0.35">
      <c r="E1096" s="163"/>
    </row>
    <row r="1097" spans="5:5" x14ac:dyDescent="0.35">
      <c r="E1097" s="163"/>
    </row>
    <row r="1098" spans="5:5" x14ac:dyDescent="0.35">
      <c r="E1098" s="163"/>
    </row>
    <row r="1099" spans="5:5" x14ac:dyDescent="0.35">
      <c r="E1099" s="163"/>
    </row>
    <row r="1100" spans="5:5" x14ac:dyDescent="0.35">
      <c r="E1100" s="163"/>
    </row>
    <row r="1101" spans="5:5" x14ac:dyDescent="0.35">
      <c r="E1101" s="163"/>
    </row>
    <row r="1102" spans="5:5" x14ac:dyDescent="0.35">
      <c r="E1102" s="163"/>
    </row>
    <row r="1103" spans="5:5" x14ac:dyDescent="0.35">
      <c r="E1103" s="163"/>
    </row>
    <row r="1104" spans="5:5" x14ac:dyDescent="0.35">
      <c r="E1104" s="163"/>
    </row>
    <row r="1105" spans="5:5" x14ac:dyDescent="0.35">
      <c r="E1105" s="163"/>
    </row>
    <row r="1106" spans="5:5" x14ac:dyDescent="0.35">
      <c r="E1106" s="163"/>
    </row>
    <row r="1107" spans="5:5" x14ac:dyDescent="0.35">
      <c r="E1107" s="163"/>
    </row>
    <row r="1108" spans="5:5" x14ac:dyDescent="0.35">
      <c r="E1108" s="163"/>
    </row>
    <row r="1109" spans="5:5" x14ac:dyDescent="0.35">
      <c r="E1109" s="163"/>
    </row>
    <row r="1110" spans="5:5" x14ac:dyDescent="0.35">
      <c r="E1110" s="163"/>
    </row>
    <row r="1111" spans="5:5" x14ac:dyDescent="0.35">
      <c r="E1111" s="163"/>
    </row>
    <row r="1112" spans="5:5" x14ac:dyDescent="0.35">
      <c r="E1112" s="163"/>
    </row>
    <row r="1113" spans="5:5" x14ac:dyDescent="0.35">
      <c r="E1113" s="163"/>
    </row>
    <row r="1114" spans="5:5" x14ac:dyDescent="0.35">
      <c r="E1114" s="163"/>
    </row>
    <row r="1115" spans="5:5" x14ac:dyDescent="0.35">
      <c r="E1115" s="163"/>
    </row>
    <row r="1116" spans="5:5" x14ac:dyDescent="0.35">
      <c r="E1116" s="163"/>
    </row>
    <row r="1117" spans="5:5" x14ac:dyDescent="0.35">
      <c r="E1117" s="163"/>
    </row>
    <row r="1118" spans="5:5" x14ac:dyDescent="0.35">
      <c r="E1118" s="163"/>
    </row>
    <row r="1119" spans="5:5" x14ac:dyDescent="0.35">
      <c r="E1119" s="163"/>
    </row>
    <row r="1120" spans="5:5" x14ac:dyDescent="0.35">
      <c r="E1120" s="163"/>
    </row>
    <row r="1121" spans="5:5" x14ac:dyDescent="0.35">
      <c r="E1121" s="163"/>
    </row>
    <row r="1122" spans="5:5" x14ac:dyDescent="0.35">
      <c r="E1122" s="163"/>
    </row>
    <row r="1123" spans="5:5" x14ac:dyDescent="0.35">
      <c r="E1123" s="163"/>
    </row>
    <row r="1124" spans="5:5" x14ac:dyDescent="0.35">
      <c r="E1124" s="163"/>
    </row>
    <row r="1125" spans="5:5" x14ac:dyDescent="0.35">
      <c r="E1125" s="163"/>
    </row>
    <row r="1126" spans="5:5" x14ac:dyDescent="0.35">
      <c r="E1126" s="163"/>
    </row>
    <row r="1127" spans="5:5" x14ac:dyDescent="0.35">
      <c r="E1127" s="163"/>
    </row>
    <row r="1128" spans="5:5" x14ac:dyDescent="0.35">
      <c r="E1128" s="163"/>
    </row>
    <row r="1129" spans="5:5" x14ac:dyDescent="0.35">
      <c r="E1129" s="163"/>
    </row>
    <row r="1130" spans="5:5" x14ac:dyDescent="0.35">
      <c r="E1130" s="163"/>
    </row>
    <row r="1131" spans="5:5" x14ac:dyDescent="0.35">
      <c r="E1131" s="163"/>
    </row>
    <row r="1132" spans="5:5" x14ac:dyDescent="0.35">
      <c r="E1132" s="163"/>
    </row>
    <row r="1133" spans="5:5" x14ac:dyDescent="0.35">
      <c r="E1133" s="163"/>
    </row>
    <row r="1134" spans="5:5" x14ac:dyDescent="0.35">
      <c r="E1134" s="163"/>
    </row>
    <row r="1135" spans="5:5" x14ac:dyDescent="0.35">
      <c r="E1135" s="163"/>
    </row>
    <row r="1136" spans="5:5" x14ac:dyDescent="0.35">
      <c r="E1136" s="163"/>
    </row>
    <row r="1137" spans="5:5" x14ac:dyDescent="0.35">
      <c r="E1137" s="163"/>
    </row>
    <row r="1138" spans="5:5" x14ac:dyDescent="0.35">
      <c r="E1138" s="163"/>
    </row>
    <row r="1139" spans="5:5" x14ac:dyDescent="0.35">
      <c r="E1139" s="163"/>
    </row>
    <row r="1140" spans="5:5" x14ac:dyDescent="0.35">
      <c r="E1140" s="163"/>
    </row>
    <row r="1141" spans="5:5" x14ac:dyDescent="0.35">
      <c r="E1141" s="163"/>
    </row>
    <row r="1142" spans="5:5" x14ac:dyDescent="0.35">
      <c r="E1142" s="163"/>
    </row>
    <row r="1143" spans="5:5" x14ac:dyDescent="0.35">
      <c r="E1143" s="163"/>
    </row>
    <row r="1144" spans="5:5" x14ac:dyDescent="0.35">
      <c r="E1144" s="163"/>
    </row>
    <row r="1145" spans="5:5" x14ac:dyDescent="0.35">
      <c r="E1145" s="163"/>
    </row>
    <row r="1146" spans="5:5" x14ac:dyDescent="0.35">
      <c r="E1146" s="163"/>
    </row>
    <row r="1147" spans="5:5" x14ac:dyDescent="0.35">
      <c r="E1147" s="163"/>
    </row>
    <row r="1148" spans="5:5" x14ac:dyDescent="0.35">
      <c r="E1148" s="163"/>
    </row>
    <row r="1149" spans="5:5" x14ac:dyDescent="0.35">
      <c r="E1149" s="163"/>
    </row>
    <row r="1150" spans="5:5" x14ac:dyDescent="0.35">
      <c r="E1150" s="163"/>
    </row>
    <row r="1151" spans="5:5" x14ac:dyDescent="0.35">
      <c r="E1151" s="163"/>
    </row>
    <row r="1152" spans="5:5" x14ac:dyDescent="0.35">
      <c r="E1152" s="163"/>
    </row>
    <row r="1153" spans="5:5" x14ac:dyDescent="0.35">
      <c r="E1153" s="163"/>
    </row>
    <row r="1154" spans="5:5" x14ac:dyDescent="0.35">
      <c r="E1154" s="163"/>
    </row>
    <row r="1155" spans="5:5" x14ac:dyDescent="0.35">
      <c r="E1155" s="163"/>
    </row>
    <row r="1156" spans="5:5" x14ac:dyDescent="0.35">
      <c r="E1156" s="163"/>
    </row>
    <row r="1157" spans="5:5" x14ac:dyDescent="0.35">
      <c r="E1157" s="163"/>
    </row>
    <row r="1158" spans="5:5" x14ac:dyDescent="0.35">
      <c r="E1158" s="163"/>
    </row>
    <row r="1159" spans="5:5" x14ac:dyDescent="0.35">
      <c r="E1159" s="163"/>
    </row>
    <row r="1160" spans="5:5" x14ac:dyDescent="0.35">
      <c r="E1160" s="163"/>
    </row>
    <row r="1161" spans="5:5" x14ac:dyDescent="0.35">
      <c r="E1161" s="163"/>
    </row>
    <row r="1162" spans="5:5" x14ac:dyDescent="0.35">
      <c r="E1162" s="163"/>
    </row>
    <row r="1163" spans="5:5" x14ac:dyDescent="0.35">
      <c r="E1163" s="163"/>
    </row>
    <row r="1164" spans="5:5" x14ac:dyDescent="0.35">
      <c r="E1164" s="163"/>
    </row>
    <row r="1165" spans="5:5" x14ac:dyDescent="0.35">
      <c r="E1165" s="163"/>
    </row>
    <row r="1166" spans="5:5" x14ac:dyDescent="0.35">
      <c r="E1166" s="163"/>
    </row>
    <row r="1167" spans="5:5" x14ac:dyDescent="0.35">
      <c r="E1167" s="163"/>
    </row>
    <row r="1168" spans="5:5" x14ac:dyDescent="0.35">
      <c r="E1168" s="163"/>
    </row>
    <row r="1169" spans="5:5" x14ac:dyDescent="0.35">
      <c r="E1169" s="163"/>
    </row>
    <row r="1170" spans="5:5" x14ac:dyDescent="0.35">
      <c r="E1170" s="163"/>
    </row>
    <row r="1171" spans="5:5" x14ac:dyDescent="0.35">
      <c r="E1171" s="163"/>
    </row>
    <row r="1172" spans="5:5" x14ac:dyDescent="0.35">
      <c r="E1172" s="163"/>
    </row>
    <row r="1173" spans="5:5" x14ac:dyDescent="0.35">
      <c r="E1173" s="163"/>
    </row>
    <row r="1174" spans="5:5" x14ac:dyDescent="0.35">
      <c r="E1174" s="163"/>
    </row>
    <row r="1175" spans="5:5" x14ac:dyDescent="0.35">
      <c r="E1175" s="163"/>
    </row>
    <row r="1176" spans="5:5" x14ac:dyDescent="0.35">
      <c r="E1176" s="163"/>
    </row>
    <row r="1177" spans="5:5" x14ac:dyDescent="0.35">
      <c r="E1177" s="163"/>
    </row>
    <row r="1178" spans="5:5" x14ac:dyDescent="0.35">
      <c r="E1178" s="163"/>
    </row>
    <row r="1179" spans="5:5" x14ac:dyDescent="0.35">
      <c r="E1179" s="163"/>
    </row>
    <row r="1180" spans="5:5" x14ac:dyDescent="0.35">
      <c r="E1180" s="163"/>
    </row>
    <row r="1181" spans="5:5" x14ac:dyDescent="0.35">
      <c r="E1181" s="163"/>
    </row>
    <row r="1182" spans="5:5" x14ac:dyDescent="0.35">
      <c r="E1182" s="163"/>
    </row>
    <row r="1183" spans="5:5" x14ac:dyDescent="0.35">
      <c r="E1183" s="163"/>
    </row>
    <row r="1184" spans="5:5" x14ac:dyDescent="0.35">
      <c r="E1184" s="163"/>
    </row>
    <row r="1185" spans="5:5" x14ac:dyDescent="0.35">
      <c r="E1185" s="163"/>
    </row>
    <row r="1186" spans="5:5" x14ac:dyDescent="0.35">
      <c r="E1186" s="163"/>
    </row>
    <row r="1187" spans="5:5" x14ac:dyDescent="0.35">
      <c r="E1187" s="163"/>
    </row>
    <row r="1188" spans="5:5" x14ac:dyDescent="0.35">
      <c r="E1188" s="163"/>
    </row>
    <row r="1189" spans="5:5" x14ac:dyDescent="0.35">
      <c r="E1189" s="163"/>
    </row>
    <row r="1190" spans="5:5" x14ac:dyDescent="0.35">
      <c r="E1190" s="163"/>
    </row>
    <row r="1191" spans="5:5" x14ac:dyDescent="0.35">
      <c r="E1191" s="163"/>
    </row>
  </sheetData>
  <mergeCells count="26">
    <mergeCell ref="A469:B469"/>
    <mergeCell ref="F469:G469"/>
    <mergeCell ref="A471:B471"/>
    <mergeCell ref="F471:G471"/>
    <mergeCell ref="A472:B472"/>
    <mergeCell ref="F472:G472"/>
    <mergeCell ref="A465:B465"/>
    <mergeCell ref="A466:B466"/>
    <mergeCell ref="A467:B467"/>
    <mergeCell ref="F467:G467"/>
    <mergeCell ref="A468:B468"/>
    <mergeCell ref="F468:G468"/>
    <mergeCell ref="A424:D424"/>
    <mergeCell ref="A1:G1"/>
    <mergeCell ref="A3:D3"/>
    <mergeCell ref="A16:D16"/>
    <mergeCell ref="A146:D146"/>
    <mergeCell ref="A167:D167"/>
    <mergeCell ref="A232:D232"/>
    <mergeCell ref="A156:D156"/>
    <mergeCell ref="A263:D263"/>
    <mergeCell ref="A323:D323"/>
    <mergeCell ref="A332:D332"/>
    <mergeCell ref="A338:D338"/>
    <mergeCell ref="A347:D347"/>
    <mergeCell ref="A367:D3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обсяги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Мущенко Олена Олександрівна</dc:creator>
  <cp:keywords/>
  <dc:description/>
  <cp:lastModifiedBy>Яценко Микита</cp:lastModifiedBy>
  <cp:revision/>
  <dcterms:created xsi:type="dcterms:W3CDTF">2026-08-10T11:10:20Z</dcterms:created>
  <dcterms:modified xsi:type="dcterms:W3CDTF">2026-08-20T07:07:38Z</dcterms:modified>
  <cp:category/>
  <cp:contentStatus/>
</cp:coreProperties>
</file>